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Administrador\Documents\Porcentas\"/>
    </mc:Choice>
  </mc:AlternateContent>
  <xr:revisionPtr revIDLastSave="0" documentId="13_ncr:1_{A8BA402C-DF07-432B-BA1C-AC1D26A3C648}" xr6:coauthVersionLast="47" xr6:coauthVersionMax="47" xr10:uidLastSave="{00000000-0000-0000-0000-000000000000}"/>
  <bookViews>
    <workbookView showSheetTabs="0" xWindow="-120" yWindow="-120" windowWidth="20730" windowHeight="11040" tabRatio="540" xr2:uid="{00000000-000D-0000-FFFF-FFFF00000000}"/>
  </bookViews>
  <sheets>
    <sheet name="reporte" sheetId="1" r:id="rId1"/>
  </sheets>
  <definedNames>
    <definedName name="_xlnm.Print_Area" localSheetId="0">reporte!$A$1:$AQ$47</definedName>
  </definedNames>
  <calcPr calcId="191029"/>
</workbook>
</file>

<file path=xl/calcChain.xml><?xml version="1.0" encoding="utf-8"?>
<calcChain xmlns="http://schemas.openxmlformats.org/spreadsheetml/2006/main">
  <c r="AN41" i="1" l="1"/>
  <c r="AO12" i="1"/>
  <c r="AA41" i="1" l="1"/>
  <c r="AB41" i="1"/>
  <c r="AC41" i="1"/>
  <c r="AD41" i="1"/>
  <c r="AM41" i="1" l="1"/>
  <c r="AL41" i="1"/>
  <c r="AK41" i="1"/>
  <c r="AJ41" i="1"/>
  <c r="AI41" i="1"/>
  <c r="AH41" i="1"/>
  <c r="AG41" i="1"/>
  <c r="AF41" i="1"/>
  <c r="AE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AP40" i="1"/>
  <c r="AO40" i="1"/>
  <c r="AP39" i="1"/>
  <c r="AO39" i="1"/>
  <c r="AP38" i="1"/>
  <c r="AO38" i="1"/>
  <c r="AP37" i="1"/>
  <c r="AO37" i="1"/>
  <c r="AP36" i="1"/>
  <c r="AO36" i="1"/>
  <c r="AP35" i="1"/>
  <c r="AO35" i="1"/>
  <c r="AP34" i="1"/>
  <c r="AO34" i="1"/>
  <c r="AP33" i="1"/>
  <c r="AO33" i="1"/>
  <c r="AP32" i="1"/>
  <c r="AO32" i="1"/>
  <c r="AP31" i="1"/>
  <c r="AO31" i="1"/>
  <c r="AP30" i="1"/>
  <c r="AO30" i="1"/>
  <c r="AP29" i="1"/>
  <c r="AO29" i="1"/>
  <c r="AP28" i="1"/>
  <c r="AO28" i="1"/>
  <c r="AP27" i="1"/>
  <c r="AO27" i="1"/>
  <c r="AP26" i="1"/>
  <c r="AO26" i="1"/>
  <c r="AP25" i="1"/>
  <c r="AO25" i="1"/>
  <c r="AP24" i="1"/>
  <c r="AO24" i="1"/>
  <c r="AP20" i="1"/>
  <c r="AO20" i="1"/>
  <c r="AP19" i="1"/>
  <c r="AO19" i="1"/>
  <c r="AP18" i="1"/>
  <c r="AO18" i="1"/>
  <c r="AP14" i="1"/>
  <c r="AO14" i="1"/>
  <c r="AP13" i="1"/>
  <c r="AO13" i="1"/>
  <c r="AP12" i="1"/>
  <c r="AQ12" i="1" s="1"/>
  <c r="AQ40" i="1" l="1"/>
  <c r="AQ20" i="1"/>
  <c r="AQ37" i="1"/>
  <c r="AQ27" i="1"/>
  <c r="AQ24" i="1"/>
  <c r="AQ31" i="1"/>
  <c r="AQ38" i="1"/>
  <c r="AQ19" i="1"/>
  <c r="AQ29" i="1"/>
  <c r="AQ39" i="1"/>
  <c r="AQ35" i="1"/>
  <c r="AQ26" i="1"/>
  <c r="AQ30" i="1"/>
  <c r="AQ25" i="1"/>
  <c r="AQ18" i="1"/>
  <c r="AQ33" i="1"/>
  <c r="AQ34" i="1"/>
  <c r="AQ28" i="1"/>
  <c r="AQ32" i="1"/>
  <c r="AQ36" i="1"/>
  <c r="AO41" i="1"/>
  <c r="AP41" i="1"/>
  <c r="AQ13" i="1"/>
  <c r="AQ14" i="1"/>
  <c r="AQ41" i="1" l="1"/>
</calcChain>
</file>

<file path=xl/sharedStrings.xml><?xml version="1.0" encoding="utf-8"?>
<sst xmlns="http://schemas.openxmlformats.org/spreadsheetml/2006/main" count="391" uniqueCount="69">
  <si>
    <t>INSTITUTO  DEL  MAR  DEL PERÚ</t>
  </si>
  <si>
    <t>Área Funcional de Investigaciones de Recursos Neríticos Pelágicos</t>
  </si>
  <si>
    <t xml:space="preserve"> 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</si>
  <si>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</si>
  <si>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</si>
  <si>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</si>
  <si>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</si>
  <si>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</si>
  <si>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</si>
  <si>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</si>
  <si>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</si>
  <si>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</si>
  <si>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</si>
  <si>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</si>
  <si>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</si>
  <si>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</si>
  <si>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</si>
  <si>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</si>
  <si>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</si>
  <si>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</si>
  <si>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</si>
  <si>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</si>
  <si>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</si>
  <si>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</si>
  <si>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</si>
  <si>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</si>
  <si>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</si>
  <si>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</si>
  <si>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</si>
  <si>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</si>
  <si>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</si>
  <si>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</si>
  <si>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</si>
  <si>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</si>
  <si>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</si>
  <si>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</si>
  <si>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</si>
  <si>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</si>
  <si>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</si>
  <si>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</si>
  <si>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</si>
  <si>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</si>
  <si>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</si>
  <si>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BONITO</t>
  </si>
  <si>
    <t>SAMASA</t>
  </si>
  <si>
    <t>BARRILETE</t>
  </si>
  <si>
    <t>MUNIDA</t>
  </si>
  <si>
    <t>AGUJILLA</t>
  </si>
  <si>
    <t>CACHEMA</t>
  </si>
  <si>
    <t>JUREL FINO</t>
  </si>
  <si>
    <t>MERLUZA</t>
  </si>
  <si>
    <t>MOJARRILLA</t>
  </si>
  <si>
    <t>AYAMARCA</t>
  </si>
  <si>
    <t>FALSO VOLADOR</t>
  </si>
  <si>
    <t>MALAGUA</t>
  </si>
  <si>
    <t>CALAMAR</t>
  </si>
  <si>
    <t>TOTAL GENERAL</t>
  </si>
  <si>
    <t>TSM</t>
  </si>
  <si>
    <t>CIFRAS PRELIMINARES \ PARA USO CIENTÍFICO</t>
  </si>
  <si>
    <t>S/M = Sin Muestreo</t>
  </si>
  <si>
    <t>Información preliminar</t>
  </si>
  <si>
    <t>Ind.= Industrial;  I. Mad. = Industrial de madera</t>
  </si>
  <si>
    <t>CPT/jsr</t>
  </si>
  <si>
    <t>PEJERREY</t>
  </si>
  <si>
    <t xml:space="preserve">           Atención: Sra. Sandra Belaunde Arnillas</t>
  </si>
  <si>
    <t>R.M.N°381-2022-PRODUCE, R.M.N° 446-2022-PRODUCE</t>
  </si>
  <si>
    <t xml:space="preserve">        Fecha  : 20/01/2023</t>
  </si>
  <si>
    <t>Callao, 23 de enero del 2022</t>
  </si>
  <si>
    <t>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</si>
</sst>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[$€-2]\ * #,##0.00_);_([$€-2]\ * \(#,##0.00\);_([$€-2]\ * \-??_)"/>
    <numFmt numFmtId="165" formatCode="dd/mm/yyyy\ hh:mm"/>
    <numFmt numFmtId="166" formatCode="h:mm:ss\ AM/PM;@"/>
    <numFmt numFmtId="167" formatCode="0.000"/>
    <numFmt numFmtId="168" formatCode="0.0"/>
    <numFmt numFmtId="169" formatCode="_([$€-2]\ * #,##0.00_);_([$€-2]\ * \(#,##0.00\);_([$€-2]\ * &quot;-&quot;??_)"/>
  </numFmts>
  <fonts count="48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6"/>
      <name val="Arial"/>
      <family val="2"/>
      <charset val="1"/>
    </font>
    <font>
      <b/>
      <sz val="26"/>
      <name val="Arial"/>
      <family val="2"/>
      <charset val="1"/>
    </font>
    <font>
      <sz val="36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0"/>
      <name val="Trebuchet MS"/>
      <family val="2"/>
      <charset val="1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u/>
      <sz val="10"/>
      <color indexed="12"/>
      <name val="Arial"/>
      <family val="2"/>
    </font>
    <font>
      <sz val="11"/>
      <color rgb="FF9C650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EB9C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4">
    <xf numFmtId="0" fontId="0" fillId="0" borderId="0"/>
    <xf numFmtId="0" fontId="6" fillId="0" borderId="0"/>
    <xf numFmtId="164" fontId="29" fillId="0" borderId="0" applyBorder="0" applyProtection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10" fillId="0" borderId="0"/>
    <xf numFmtId="0" fontId="5" fillId="0" borderId="0"/>
    <xf numFmtId="0" fontId="29" fillId="0" borderId="0"/>
    <xf numFmtId="0" fontId="29" fillId="0" borderId="0"/>
    <xf numFmtId="169" fontId="29" fillId="0" borderId="0" applyFont="0" applyFill="0" applyBorder="0" applyAlignment="0" applyProtection="0"/>
    <xf numFmtId="0" fontId="4" fillId="0" borderId="0"/>
    <xf numFmtId="0" fontId="3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7" borderId="0" applyNumberFormat="0" applyBorder="0" applyAlignment="0" applyProtection="0"/>
    <xf numFmtId="0" fontId="30" fillId="10" borderId="0" applyNumberFormat="0" applyBorder="0" applyAlignment="0" applyProtection="0"/>
    <xf numFmtId="0" fontId="30" fillId="13" borderId="0" applyNumberFormat="0" applyBorder="0" applyAlignment="0" applyProtection="0"/>
    <xf numFmtId="0" fontId="45" fillId="14" borderId="0" applyNumberFormat="0" applyBorder="0" applyAlignment="0" applyProtection="0"/>
    <xf numFmtId="0" fontId="45" fillId="11" borderId="0" applyNumberFormat="0" applyBorder="0" applyAlignment="0" applyProtection="0"/>
    <xf numFmtId="0" fontId="45" fillId="12" borderId="0" applyNumberFormat="0" applyBorder="0" applyAlignment="0" applyProtection="0"/>
    <xf numFmtId="0" fontId="45" fillId="15" borderId="0" applyNumberFormat="0" applyBorder="0" applyAlignment="0" applyProtection="0"/>
    <xf numFmtId="0" fontId="45" fillId="16" borderId="0" applyNumberFormat="0" applyBorder="0" applyAlignment="0" applyProtection="0"/>
    <xf numFmtId="0" fontId="45" fillId="17" borderId="0" applyNumberFormat="0" applyBorder="0" applyAlignment="0" applyProtection="0"/>
    <xf numFmtId="0" fontId="34" fillId="6" borderId="0" applyNumberFormat="0" applyBorder="0" applyAlignment="0" applyProtection="0"/>
    <xf numFmtId="0" fontId="39" fillId="18" borderId="10" applyNumberFormat="0" applyAlignment="0" applyProtection="0"/>
    <xf numFmtId="0" fontId="41" fillId="19" borderId="11" applyNumberFormat="0" applyAlignment="0" applyProtection="0"/>
    <xf numFmtId="0" fontId="40" fillId="0" borderId="12" applyNumberFormat="0" applyFill="0" applyAlignment="0" applyProtection="0"/>
    <xf numFmtId="0" fontId="33" fillId="0" borderId="0" applyNumberFormat="0" applyFill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15" borderId="0" applyNumberFormat="0" applyBorder="0" applyAlignment="0" applyProtection="0"/>
    <xf numFmtId="0" fontId="45" fillId="16" borderId="0" applyNumberFormat="0" applyBorder="0" applyAlignment="0" applyProtection="0"/>
    <xf numFmtId="0" fontId="45" fillId="23" borderId="0" applyNumberFormat="0" applyBorder="0" applyAlignment="0" applyProtection="0"/>
    <xf numFmtId="0" fontId="37" fillId="9" borderId="10" applyNumberFormat="0" applyAlignment="0" applyProtection="0"/>
    <xf numFmtId="0" fontId="35" fillId="5" borderId="0" applyNumberFormat="0" applyBorder="0" applyAlignment="0" applyProtection="0"/>
    <xf numFmtId="0" fontId="36" fillId="24" borderId="0" applyNumberFormat="0" applyBorder="0" applyAlignment="0" applyProtection="0"/>
    <xf numFmtId="0" fontId="29" fillId="0" borderId="0"/>
    <xf numFmtId="0" fontId="2" fillId="0" borderId="0"/>
    <xf numFmtId="0" fontId="29" fillId="25" borderId="13" applyNumberFormat="0" applyFont="0" applyAlignment="0" applyProtection="0"/>
    <xf numFmtId="0" fontId="38" fillId="18" borderId="14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31" fillId="0" borderId="0" applyNumberFormat="0" applyFill="0" applyBorder="0" applyAlignment="0" applyProtection="0"/>
    <xf numFmtId="0" fontId="44" fillId="0" borderId="17" applyNumberFormat="0" applyFill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47" fillId="26" borderId="0" applyNumberFormat="0" applyBorder="0" applyAlignment="0" applyProtection="0"/>
  </cellStyleXfs>
  <cellXfs count="65">
    <xf numFmtId="0" fontId="0" fillId="0" borderId="0" xfId="0"/>
    <xf numFmtId="0" fontId="8" fillId="0" borderId="0" xfId="0" applyFont="1"/>
    <xf numFmtId="0" fontId="9" fillId="0" borderId="0" xfId="8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20" fontId="12" fillId="0" borderId="0" xfId="0" applyNumberFormat="1" applyFont="1" applyAlignment="1">
      <alignment horizontal="left"/>
    </xf>
    <xf numFmtId="0" fontId="12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18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49" fontId="17" fillId="0" borderId="0" xfId="0" applyNumberFormat="1" applyFont="1"/>
    <xf numFmtId="1" fontId="19" fillId="0" borderId="0" xfId="0" applyNumberFormat="1" applyFont="1"/>
    <xf numFmtId="165" fontId="17" fillId="0" borderId="0" xfId="0" applyNumberFormat="1" applyFont="1"/>
    <xf numFmtId="0" fontId="20" fillId="0" borderId="0" xfId="0" applyFont="1"/>
    <xf numFmtId="0" fontId="21" fillId="0" borderId="0" xfId="0" applyFont="1"/>
    <xf numFmtId="0" fontId="22" fillId="0" borderId="1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19" fillId="0" borderId="4" xfId="0" applyFont="1" applyBorder="1"/>
    <xf numFmtId="0" fontId="11" fillId="0" borderId="2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1" fontId="11" fillId="0" borderId="0" xfId="0" applyNumberFormat="1" applyFont="1" applyAlignment="1">
      <alignment horizontal="center"/>
    </xf>
    <xf numFmtId="0" fontId="19" fillId="0" borderId="4" xfId="0" applyFont="1" applyBorder="1" applyAlignment="1">
      <alignment horizontal="left"/>
    </xf>
    <xf numFmtId="1" fontId="23" fillId="0" borderId="2" xfId="0" applyNumberFormat="1" applyFont="1" applyBorder="1" applyAlignment="1">
      <alignment horizontal="center"/>
    </xf>
    <xf numFmtId="1" fontId="8" fillId="0" borderId="0" xfId="0" applyNumberFormat="1" applyFont="1"/>
    <xf numFmtId="0" fontId="19" fillId="0" borderId="2" xfId="0" applyFont="1" applyBorder="1" applyAlignment="1">
      <alignment horizontal="left"/>
    </xf>
    <xf numFmtId="167" fontId="8" fillId="0" borderId="0" xfId="0" applyNumberFormat="1" applyFont="1"/>
    <xf numFmtId="0" fontId="24" fillId="3" borderId="2" xfId="0" applyFont="1" applyFill="1" applyBorder="1" applyAlignment="1">
      <alignment horizontal="center"/>
    </xf>
    <xf numFmtId="168" fontId="23" fillId="0" borderId="2" xfId="0" applyNumberFormat="1" applyFont="1" applyBorder="1" applyAlignment="1">
      <alignment horizontal="center"/>
    </xf>
    <xf numFmtId="0" fontId="19" fillId="2" borderId="6" xfId="0" applyFont="1" applyFill="1" applyBorder="1" applyAlignment="1">
      <alignment horizontal="left"/>
    </xf>
    <xf numFmtId="0" fontId="16" fillId="0" borderId="7" xfId="0" applyFont="1" applyBorder="1" applyAlignment="1">
      <alignment horizontal="center"/>
    </xf>
    <xf numFmtId="168" fontId="23" fillId="0" borderId="7" xfId="0" applyNumberFormat="1" applyFont="1" applyBorder="1" applyAlignment="1">
      <alignment horizontal="center"/>
    </xf>
    <xf numFmtId="1" fontId="16" fillId="0" borderId="7" xfId="0" applyNumberFormat="1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1" fontId="23" fillId="0" borderId="4" xfId="0" applyNumberFormat="1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9" fillId="0" borderId="2" xfId="0" applyFont="1" applyBorder="1"/>
    <xf numFmtId="168" fontId="23" fillId="0" borderId="4" xfId="0" applyNumberFormat="1" applyFont="1" applyBorder="1" applyAlignment="1">
      <alignment horizontal="center"/>
    </xf>
    <xf numFmtId="2" fontId="23" fillId="0" borderId="4" xfId="0" applyNumberFormat="1" applyFont="1" applyBorder="1" applyAlignment="1">
      <alignment horizontal="center"/>
    </xf>
    <xf numFmtId="168" fontId="16" fillId="2" borderId="4" xfId="0" applyNumberFormat="1" applyFont="1" applyFill="1" applyBorder="1" applyAlignment="1">
      <alignment horizontal="center" wrapText="1"/>
    </xf>
    <xf numFmtId="168" fontId="25" fillId="2" borderId="4" xfId="0" applyNumberFormat="1" applyFont="1" applyFill="1" applyBorder="1" applyAlignment="1">
      <alignment horizontal="center" wrapText="1"/>
    </xf>
    <xf numFmtId="168" fontId="25" fillId="0" borderId="4" xfId="0" applyNumberFormat="1" applyFont="1" applyBorder="1" applyAlignment="1">
      <alignment horizontal="center" wrapText="1"/>
    </xf>
    <xf numFmtId="168" fontId="21" fillId="0" borderId="2" xfId="0" applyNumberFormat="1" applyFont="1" applyBorder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9" fillId="0" borderId="0" xfId="0" applyFont="1"/>
    <xf numFmtId="168" fontId="26" fillId="0" borderId="0" xfId="0" applyNumberFormat="1" applyFont="1" applyAlignment="1">
      <alignment horizontal="center"/>
    </xf>
    <xf numFmtId="0" fontId="12" fillId="0" borderId="0" xfId="0" applyFont="1" applyAlignment="1">
      <alignment horizontal="left"/>
    </xf>
    <xf numFmtId="1" fontId="12" fillId="0" borderId="0" xfId="0" applyNumberFormat="1" applyFont="1" applyAlignment="1">
      <alignment horizontal="center"/>
    </xf>
    <xf numFmtId="0" fontId="19" fillId="0" borderId="0" xfId="0" applyFont="1"/>
    <xf numFmtId="1" fontId="27" fillId="0" borderId="0" xfId="0" applyNumberFormat="1" applyFont="1" applyProtection="1">
      <protection locked="0"/>
    </xf>
    <xf numFmtId="1" fontId="23" fillId="0" borderId="0" xfId="0" applyNumberFormat="1" applyFont="1" applyAlignment="1">
      <alignment horizontal="center"/>
    </xf>
    <xf numFmtId="0" fontId="28" fillId="0" borderId="0" xfId="0" applyFont="1" applyAlignment="1">
      <alignment horizontal="left"/>
    </xf>
    <xf numFmtId="1" fontId="27" fillId="0" borderId="0" xfId="0" applyNumberFormat="1" applyFont="1" applyAlignment="1" applyProtection="1">
      <alignment horizontal="right"/>
      <protection locked="0"/>
    </xf>
    <xf numFmtId="168" fontId="23" fillId="0" borderId="0" xfId="0" applyNumberFormat="1" applyFont="1" applyAlignment="1">
      <alignment horizontal="center"/>
    </xf>
    <xf numFmtId="0" fontId="22" fillId="0" borderId="0" xfId="0" applyFont="1" applyAlignment="1">
      <alignment horizontal="left"/>
    </xf>
    <xf numFmtId="0" fontId="21" fillId="0" borderId="2" xfId="0" applyFont="1" applyBorder="1" applyAlignment="1">
      <alignment horizontal="center"/>
    </xf>
    <xf numFmtId="0" fontId="21" fillId="0" borderId="2" xfId="0" applyFont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20" fontId="15" fillId="0" borderId="0" xfId="0" applyNumberFormat="1" applyFont="1" applyAlignment="1">
      <alignment horizontal="right"/>
    </xf>
    <xf numFmtId="166" fontId="17" fillId="0" borderId="0" xfId="0" applyNumberFormat="1" applyFont="1" applyAlignment="1">
      <alignment horizontal="center"/>
    </xf>
  </cellXfs>
  <cellStyles count="64">
    <cellStyle name="20% - Énfasis1 2" xfId="19" xr:uid="{3C61F7CD-A5EA-4E2F-B6EA-3ED5D8F6D9A6}"/>
    <cellStyle name="20% - Énfasis2 2" xfId="20" xr:uid="{4266A36D-76B8-4AA3-B28F-5C272CE72AD5}"/>
    <cellStyle name="20% - Énfasis3 2" xfId="21" xr:uid="{F408B936-3A4E-463A-AADC-9A99DD0B1896}"/>
    <cellStyle name="20% - Énfasis4 2" xfId="22" xr:uid="{DB68C6FF-D912-4582-A802-86D1900B3C71}"/>
    <cellStyle name="20% - Énfasis5 2" xfId="23" xr:uid="{84953FDE-0DAA-41CD-8878-176DD97DF718}"/>
    <cellStyle name="20% - Énfasis6 2" xfId="24" xr:uid="{1C3A0714-2AFC-489A-8338-C866BEEE2328}"/>
    <cellStyle name="40% - Énfasis1 2" xfId="25" xr:uid="{604B91C3-4196-4CA6-AFCD-534D5482BB90}"/>
    <cellStyle name="40% - Énfasis2 2" xfId="26" xr:uid="{9E4D8393-2879-4BBC-8CCD-067609AB504A}"/>
    <cellStyle name="40% - Énfasis3 2" xfId="27" xr:uid="{6475B911-ED79-4BC0-9657-E0AF3832E9CB}"/>
    <cellStyle name="40% - Énfasis4 2" xfId="28" xr:uid="{6109E00B-7A6E-4AD7-BD49-44684D2E5DEC}"/>
    <cellStyle name="40% - Énfasis5 2" xfId="29" xr:uid="{12E91151-E3CD-4E1D-99B4-9CF7CB67683E}"/>
    <cellStyle name="40% - Énfasis6 2" xfId="30" xr:uid="{B428EF0B-9870-4BE9-A2E5-1E21702459C2}"/>
    <cellStyle name="60% - Énfasis1 2" xfId="31" xr:uid="{E3D1F551-B51E-4CF1-ABE6-A39C5F3A51A1}"/>
    <cellStyle name="60% - Énfasis2 2" xfId="32" xr:uid="{1A86B893-D3A5-436E-BF96-4BD51002C9C4}"/>
    <cellStyle name="60% - Énfasis3 2" xfId="33" xr:uid="{00E25D7B-D8B6-4C9E-A81D-12BAD15FBBEE}"/>
    <cellStyle name="60% - Énfasis4 2" xfId="34" xr:uid="{15C57BB3-DB0B-4AE4-9D09-EC400980DFAA}"/>
    <cellStyle name="60% - Énfasis5 2" xfId="35" xr:uid="{6CEADF77-40C2-4E0C-839A-61527D4A1174}"/>
    <cellStyle name="60% - Énfasis6 2" xfId="36" xr:uid="{3DCFC0AB-2EEF-4957-9DEC-8C08F27810E3}"/>
    <cellStyle name="Buena 2" xfId="37" xr:uid="{0D547AAE-F92C-423D-8B7C-058C60AC02CA}"/>
    <cellStyle name="Cálculo 2" xfId="38" xr:uid="{E2CEA6B4-2380-420E-9365-D74519AF6D56}"/>
    <cellStyle name="Celda de comprobación 2" xfId="39" xr:uid="{E6FCC943-748B-42EB-94FF-6D64B70BA68B}"/>
    <cellStyle name="Celda vinculada 2" xfId="40" xr:uid="{593366FF-64D9-4B00-BEEC-D1F5CBF0A1AC}"/>
    <cellStyle name="Encabezado 4 2" xfId="41" xr:uid="{4BA6AC8E-AB14-452E-B685-4948713D604A}"/>
    <cellStyle name="Énfasis1 2" xfId="42" xr:uid="{F9FD3FEB-0510-4F5D-8092-0FFE531A767A}"/>
    <cellStyle name="Énfasis2 2" xfId="43" xr:uid="{08A5B98C-1EB3-4073-9F35-5A67ADFB95B4}"/>
    <cellStyle name="Énfasis3 2" xfId="44" xr:uid="{CF0CFA26-1505-47D4-A0EA-E6E8604E7E50}"/>
    <cellStyle name="Énfasis4 2" xfId="45" xr:uid="{142081C4-3376-42FD-B16F-566A558D21DB}"/>
    <cellStyle name="Énfasis5 2" xfId="46" xr:uid="{89795EB0-132D-41BE-BDAE-D7D76E170B03}"/>
    <cellStyle name="Énfasis6 2" xfId="47" xr:uid="{36526DC7-C4DB-498D-9F33-BDD128EE99F7}"/>
    <cellStyle name="Entrada 2" xfId="48" xr:uid="{B0AD9EED-1ED9-4151-849F-A3EA7736AC6E}"/>
    <cellStyle name="Estilo 1" xfId="1" xr:uid="{00000000-0005-0000-0000-000000000000}"/>
    <cellStyle name="Estilo 1 2" xfId="11" xr:uid="{00000000-0005-0000-0000-000001000000}"/>
    <cellStyle name="Euro" xfId="2" xr:uid="{00000000-0005-0000-0000-000002000000}"/>
    <cellStyle name="Euro 2" xfId="12" xr:uid="{00000000-0005-0000-0000-000003000000}"/>
    <cellStyle name="Excel Built-in Explanatory Text" xfId="8" xr:uid="{00000000-0005-0000-0000-000004000000}"/>
    <cellStyle name="Hipervínculo 2" xfId="61" xr:uid="{44D5AF1F-C5A4-49EC-BDA3-E5D6037DB58B}"/>
    <cellStyle name="Incorrecto 2" xfId="49" xr:uid="{B809E5C8-B802-4F5A-BE07-C921F183EAEF}"/>
    <cellStyle name="Neutral 2" xfId="50" xr:uid="{08A7F053-BA6E-41A2-BC7C-998868D8D53A}"/>
    <cellStyle name="Neutral 3" xfId="63" xr:uid="{714B6F7D-6F94-4A64-BBC4-579FB96FF34D}"/>
    <cellStyle name="Normal" xfId="0" builtinId="0"/>
    <cellStyle name="Normal 10" xfId="62" xr:uid="{8347151A-C458-48C6-BC1C-566C7D685D71}"/>
    <cellStyle name="Normal 2" xfId="3" xr:uid="{00000000-0005-0000-0000-000006000000}"/>
    <cellStyle name="Normal 2 2" xfId="4" xr:uid="{00000000-0005-0000-0000-000007000000}"/>
    <cellStyle name="Normal 2 2 2" xfId="52" xr:uid="{234933CA-7C84-4107-A7D8-3499ACB7F60B}"/>
    <cellStyle name="Normal 2 3" xfId="13" xr:uid="{00000000-0005-0000-0000-000008000000}"/>
    <cellStyle name="Normal 2 3 2" xfId="51" xr:uid="{D1DDE2C0-1275-4041-8721-CE334E3AE63F}"/>
    <cellStyle name="Normal 2 4" xfId="16" xr:uid="{76162754-F996-4846-9BB9-5A4FA83B34A8}"/>
    <cellStyle name="Normal 2 5" xfId="18" xr:uid="{B7F5F544-0D14-4DA6-AE30-C43459E3F60C}"/>
    <cellStyle name="Normal 3" xfId="5" xr:uid="{00000000-0005-0000-0000-000009000000}"/>
    <cellStyle name="Normal 3 2" xfId="15" xr:uid="{58ACF2B5-2BFB-425B-ACE0-75DFBCCE9502}"/>
    <cellStyle name="Normal 4" xfId="6" xr:uid="{00000000-0005-0000-0000-00000A000000}"/>
    <cellStyle name="Normal 5" xfId="7" xr:uid="{00000000-0005-0000-0000-00000B000000}"/>
    <cellStyle name="Normal 6" xfId="9" xr:uid="{00000000-0005-0000-0000-00000C000000}"/>
    <cellStyle name="Normal 7" xfId="10" xr:uid="{00000000-0005-0000-0000-00000D000000}"/>
    <cellStyle name="Normal 8" xfId="14" xr:uid="{161F8447-DA19-4376-9E93-A3B89024689D}"/>
    <cellStyle name="Normal 9" xfId="17" xr:uid="{1A299393-8680-4BF1-AA79-61FBE5CD1B4D}"/>
    <cellStyle name="Notas 2" xfId="53" xr:uid="{F800006B-F1CD-483D-A734-CA9F506F754F}"/>
    <cellStyle name="Salida 2" xfId="54" xr:uid="{F7BDB783-B021-4082-958B-33CB2DEF91D2}"/>
    <cellStyle name="Texto de advertencia 2" xfId="55" xr:uid="{B305DE41-BBC7-4E74-B241-F767099AF629}"/>
    <cellStyle name="Texto explicativo 2" xfId="56" xr:uid="{165A997D-766F-4A5A-BD65-B13C0F5A71FC}"/>
    <cellStyle name="Título 2 2" xfId="57" xr:uid="{5CB306EF-6F1D-457B-9EC0-B500BC861ACB}"/>
    <cellStyle name="Título 3 2" xfId="58" xr:uid="{48AD990C-E175-4768-A982-07CFCADDB821}"/>
    <cellStyle name="Título 4" xfId="59" xr:uid="{1819F788-4760-4A58-9051-6590E60825D7}"/>
    <cellStyle name="Total 2" xfId="60" xr:uid="{5F0658DC-E062-4115-88E9-33EA6C99C5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Z46"/>
  <sheetViews>
    <sheetView tabSelected="1" zoomScale="23" zoomScaleNormal="23" workbookViewId="0">
      <selection activeCell="AS62" sqref="AS62"/>
    </sheetView>
  </sheetViews>
  <sheetFormatPr baseColWidth="10" defaultColWidth="11.42578125" defaultRowHeight="23.25" x14ac:dyDescent="0.35"/>
  <cols>
    <col min="1" max="1" width="1.85546875" style="1" customWidth="1"/>
    <col min="2" max="2" width="38.5703125" style="1" customWidth="1"/>
    <col min="3" max="3" width="31.28515625" style="1" customWidth="1"/>
    <col min="4" max="4" width="30" style="1" customWidth="1"/>
    <col min="5" max="5" width="27.85546875" style="1" customWidth="1"/>
    <col min="6" max="6" width="29.5703125" style="1" customWidth="1"/>
    <col min="7" max="7" width="28.140625" style="1" customWidth="1"/>
    <col min="8" max="8" width="27.5703125" style="1" customWidth="1"/>
    <col min="9" max="9" width="26.5703125" style="1" customWidth="1"/>
    <col min="10" max="11" width="26.7109375" style="1" customWidth="1"/>
    <col min="12" max="12" width="26.85546875" style="1" customWidth="1"/>
    <col min="13" max="13" width="31.140625" style="1" customWidth="1"/>
    <col min="14" max="14" width="28.7109375" style="1" customWidth="1"/>
    <col min="15" max="15" width="27" style="1" customWidth="1"/>
    <col min="16" max="16" width="25.85546875" style="1" customWidth="1"/>
    <col min="17" max="17" width="26.5703125" style="1" customWidth="1"/>
    <col min="18" max="18" width="25.85546875" style="1" customWidth="1"/>
    <col min="19" max="19" width="28.28515625" style="1" customWidth="1"/>
    <col min="20" max="20" width="25.85546875" style="1" customWidth="1"/>
    <col min="21" max="21" width="27.7109375" style="1" customWidth="1"/>
    <col min="22" max="22" width="26.28515625" style="1" customWidth="1"/>
    <col min="23" max="23" width="30.140625" style="1" customWidth="1"/>
    <col min="24" max="24" width="27" style="1" customWidth="1"/>
    <col min="25" max="25" width="31.28515625" style="1" customWidth="1"/>
    <col min="26" max="26" width="32.5703125" style="1" customWidth="1"/>
    <col min="27" max="27" width="31.42578125" style="1" customWidth="1"/>
    <col min="28" max="28" width="27.5703125" style="1" customWidth="1"/>
    <col min="29" max="29" width="34.7109375" style="1" customWidth="1"/>
    <col min="30" max="30" width="39.28515625" style="1" bestFit="1" customWidth="1"/>
    <col min="31" max="31" width="29" style="1" customWidth="1"/>
    <col min="32" max="32" width="28.85546875" style="1" customWidth="1"/>
    <col min="33" max="33" width="25.42578125" style="1" customWidth="1"/>
    <col min="34" max="34" width="26" style="1" customWidth="1"/>
    <col min="35" max="35" width="25.42578125" style="1" customWidth="1"/>
    <col min="36" max="36" width="24.85546875" style="1" customWidth="1"/>
    <col min="37" max="37" width="31" style="1" customWidth="1"/>
    <col min="38" max="38" width="29.42578125" style="1" customWidth="1"/>
    <col min="39" max="39" width="32.42578125" style="1" customWidth="1"/>
    <col min="40" max="40" width="27.42578125" style="1" customWidth="1"/>
    <col min="41" max="41" width="25.28515625" style="1" customWidth="1"/>
    <col min="42" max="42" width="28.140625" style="1" customWidth="1"/>
    <col min="43" max="43" width="25.28515625" style="1" customWidth="1"/>
    <col min="44" max="48" width="11.42578125" style="1"/>
    <col min="49" max="49" width="17.5703125" style="1" bestFit="1" customWidth="1"/>
    <col min="50" max="1014" width="11.42578125" style="1"/>
    <col min="1015" max="1024" width="9.140625" customWidth="1"/>
  </cols>
  <sheetData>
    <row r="1" spans="2:48" ht="35.25" x14ac:dyDescent="0.5">
      <c r="B1" s="2" t="s">
        <v>0</v>
      </c>
    </row>
    <row r="2" spans="2:48" ht="30" x14ac:dyDescent="0.4">
      <c r="B2" s="3" t="s">
        <v>1</v>
      </c>
    </row>
    <row r="3" spans="2:48" x14ac:dyDescent="0.35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48" ht="41.25" x14ac:dyDescent="0.6">
      <c r="B4" s="61" t="s">
        <v>64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</row>
    <row r="5" spans="2:48" ht="45" customHeight="1" x14ac:dyDescent="0.5">
      <c r="B5" s="62" t="s">
        <v>3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</row>
    <row r="6" spans="2:48" ht="31.5" customHeight="1" x14ac:dyDescent="0.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63" t="s">
        <v>4</v>
      </c>
      <c r="AN6" s="63"/>
      <c r="AO6" s="63"/>
      <c r="AP6" s="63"/>
      <c r="AQ6" s="63"/>
    </row>
    <row r="7" spans="2:48" s="8" customFormat="1" ht="26.25" customHeight="1" x14ac:dyDescent="0.4">
      <c r="B7" s="9"/>
      <c r="C7" s="10" t="s">
        <v>5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64"/>
      <c r="AP7" s="64"/>
      <c r="AQ7" s="64"/>
    </row>
    <row r="8" spans="2:48" ht="48.75" customHeight="1" x14ac:dyDescent="0.6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63" t="s">
        <v>66</v>
      </c>
      <c r="AP8" s="63"/>
      <c r="AQ8" s="63"/>
    </row>
    <row r="9" spans="2:48" ht="27.75" x14ac:dyDescent="0.4">
      <c r="B9" s="4" t="s">
        <v>6</v>
      </c>
      <c r="C9" s="10" t="s">
        <v>65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4"/>
      <c r="T9" s="7"/>
      <c r="U9" s="7"/>
      <c r="V9" s="7"/>
      <c r="W9" s="4"/>
      <c r="X9" s="4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4"/>
    </row>
    <row r="10" spans="2:48" s="16" customFormat="1" ht="30" customHeight="1" x14ac:dyDescent="0.5">
      <c r="B10" s="17" t="s">
        <v>7</v>
      </c>
      <c r="C10" s="58" t="s">
        <v>8</v>
      </c>
      <c r="D10" s="58"/>
      <c r="E10" s="58" t="s">
        <v>9</v>
      </c>
      <c r="F10" s="58"/>
      <c r="G10" s="58" t="s">
        <v>10</v>
      </c>
      <c r="H10" s="58"/>
      <c r="I10" s="58" t="s">
        <v>11</v>
      </c>
      <c r="J10" s="58"/>
      <c r="K10" s="58" t="s">
        <v>12</v>
      </c>
      <c r="L10" s="58"/>
      <c r="M10" s="58" t="s">
        <v>13</v>
      </c>
      <c r="N10" s="58"/>
      <c r="O10" s="58" t="s">
        <v>14</v>
      </c>
      <c r="P10" s="58"/>
      <c r="Q10" s="58" t="s">
        <v>15</v>
      </c>
      <c r="R10" s="58"/>
      <c r="S10" s="58" t="s">
        <v>16</v>
      </c>
      <c r="T10" s="58"/>
      <c r="U10" s="58" t="s">
        <v>17</v>
      </c>
      <c r="V10" s="58"/>
      <c r="W10" s="58" t="s">
        <v>18</v>
      </c>
      <c r="X10" s="58"/>
      <c r="Y10" s="60" t="s">
        <v>19</v>
      </c>
      <c r="Z10" s="60"/>
      <c r="AA10" s="58" t="s">
        <v>20</v>
      </c>
      <c r="AB10" s="58"/>
      <c r="AC10" s="58" t="s">
        <v>21</v>
      </c>
      <c r="AD10" s="58"/>
      <c r="AE10" s="58" t="s">
        <v>22</v>
      </c>
      <c r="AF10" s="58"/>
      <c r="AG10" s="58" t="s">
        <v>23</v>
      </c>
      <c r="AH10" s="58"/>
      <c r="AI10" s="58" t="s">
        <v>24</v>
      </c>
      <c r="AJ10" s="58"/>
      <c r="AK10" s="58" t="s">
        <v>25</v>
      </c>
      <c r="AL10" s="58"/>
      <c r="AM10" s="58" t="s">
        <v>26</v>
      </c>
      <c r="AN10" s="58"/>
      <c r="AO10" s="59" t="s">
        <v>27</v>
      </c>
      <c r="AP10" s="59"/>
      <c r="AQ10" s="18" t="s">
        <v>28</v>
      </c>
    </row>
    <row r="11" spans="2:48" s="3" customFormat="1" ht="30" x14ac:dyDescent="0.4">
      <c r="B11" s="19"/>
      <c r="C11" s="20" t="s">
        <v>29</v>
      </c>
      <c r="D11" s="20" t="s">
        <v>30</v>
      </c>
      <c r="E11" s="20" t="s">
        <v>29</v>
      </c>
      <c r="F11" s="20" t="s">
        <v>30</v>
      </c>
      <c r="G11" s="20" t="s">
        <v>29</v>
      </c>
      <c r="H11" s="20" t="s">
        <v>30</v>
      </c>
      <c r="I11" s="20" t="s">
        <v>29</v>
      </c>
      <c r="J11" s="20" t="s">
        <v>30</v>
      </c>
      <c r="K11" s="20" t="s">
        <v>29</v>
      </c>
      <c r="L11" s="20" t="s">
        <v>30</v>
      </c>
      <c r="M11" s="20" t="s">
        <v>29</v>
      </c>
      <c r="N11" s="20" t="s">
        <v>30</v>
      </c>
      <c r="O11" s="20" t="s">
        <v>29</v>
      </c>
      <c r="P11" s="20" t="s">
        <v>30</v>
      </c>
      <c r="Q11" s="20" t="s">
        <v>29</v>
      </c>
      <c r="R11" s="20" t="s">
        <v>30</v>
      </c>
      <c r="S11" s="20" t="s">
        <v>29</v>
      </c>
      <c r="T11" s="20" t="s">
        <v>30</v>
      </c>
      <c r="U11" s="20" t="s">
        <v>29</v>
      </c>
      <c r="V11" s="20" t="s">
        <v>30</v>
      </c>
      <c r="W11" s="20" t="s">
        <v>29</v>
      </c>
      <c r="X11" s="20" t="s">
        <v>30</v>
      </c>
      <c r="Y11" s="20" t="s">
        <v>29</v>
      </c>
      <c r="Z11" s="20" t="s">
        <v>30</v>
      </c>
      <c r="AA11" s="20" t="s">
        <v>29</v>
      </c>
      <c r="AB11" s="20" t="s">
        <v>30</v>
      </c>
      <c r="AC11" s="20" t="s">
        <v>29</v>
      </c>
      <c r="AD11" s="20" t="s">
        <v>30</v>
      </c>
      <c r="AE11" s="20" t="s">
        <v>29</v>
      </c>
      <c r="AF11" s="20" t="s">
        <v>30</v>
      </c>
      <c r="AG11" s="20" t="s">
        <v>29</v>
      </c>
      <c r="AH11" s="20" t="s">
        <v>30</v>
      </c>
      <c r="AI11" s="20" t="s">
        <v>29</v>
      </c>
      <c r="AJ11" s="20" t="s">
        <v>30</v>
      </c>
      <c r="AK11" s="20" t="s">
        <v>29</v>
      </c>
      <c r="AL11" s="20" t="s">
        <v>30</v>
      </c>
      <c r="AM11" s="20" t="s">
        <v>29</v>
      </c>
      <c r="AN11" s="20" t="s">
        <v>30</v>
      </c>
      <c r="AO11" s="21" t="s">
        <v>29</v>
      </c>
      <c r="AP11" s="20" t="s">
        <v>30</v>
      </c>
      <c r="AQ11" s="22"/>
      <c r="AT11" s="23"/>
    </row>
    <row r="12" spans="2:48" ht="50.25" customHeight="1" x14ac:dyDescent="0.55000000000000004">
      <c r="B12" s="24" t="s">
        <v>31</v>
      </c>
      <c r="C12" s="25">
        <v>0</v>
      </c>
      <c r="D12" s="25">
        <v>0</v>
      </c>
      <c r="E12" s="25">
        <v>0</v>
      </c>
      <c r="F12" s="25">
        <v>0</v>
      </c>
      <c r="G12" s="25">
        <v>2157.84</v>
      </c>
      <c r="H12" s="25">
        <v>222.03999999999996</v>
      </c>
      <c r="I12" s="25">
        <v>3204.75</v>
      </c>
      <c r="J12" s="25">
        <v>119.75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25">
        <v>984.13000000000011</v>
      </c>
      <c r="R12" s="25">
        <v>0</v>
      </c>
      <c r="S12" s="25">
        <v>0</v>
      </c>
      <c r="T12" s="25">
        <v>0</v>
      </c>
      <c r="U12" s="25">
        <v>0</v>
      </c>
      <c r="V12" s="25">
        <v>0</v>
      </c>
      <c r="W12" s="25">
        <v>0</v>
      </c>
      <c r="X12" s="25">
        <v>0</v>
      </c>
      <c r="Y12" s="25">
        <v>418.08499999999998</v>
      </c>
      <c r="Z12" s="25">
        <v>0</v>
      </c>
      <c r="AA12" s="25">
        <v>0</v>
      </c>
      <c r="AB12" s="25">
        <v>0</v>
      </c>
      <c r="AC12" s="25">
        <v>0</v>
      </c>
      <c r="AD12" s="25">
        <v>0</v>
      </c>
      <c r="AE12" s="25">
        <v>0</v>
      </c>
      <c r="AF12" s="25">
        <v>0</v>
      </c>
      <c r="AG12" s="25">
        <v>0</v>
      </c>
      <c r="AH12" s="25">
        <v>0</v>
      </c>
      <c r="AI12" s="25">
        <v>0</v>
      </c>
      <c r="AJ12" s="25">
        <v>0</v>
      </c>
      <c r="AK12" s="25">
        <v>0</v>
      </c>
      <c r="AL12" s="25">
        <v>0</v>
      </c>
      <c r="AM12" s="25">
        <v>175.58</v>
      </c>
      <c r="AN12" s="25">
        <v>445.12</v>
      </c>
      <c r="AO12" s="25">
        <f>SUMIF($C$11:$AN$11,"Ind",C12:AN12)</f>
        <v>6940.3850000000002</v>
      </c>
      <c r="AP12" s="25">
        <f>SUMIF($C$11:$AN$11,"I.Mad",C12:AN12)</f>
        <v>786.91</v>
      </c>
      <c r="AQ12" s="25">
        <f>SUM(AO12:AP12)</f>
        <v>7727.2950000000001</v>
      </c>
      <c r="AS12" s="26"/>
    </row>
    <row r="13" spans="2:48" ht="50.25" customHeight="1" x14ac:dyDescent="0.55000000000000004">
      <c r="B13" s="27" t="s">
        <v>32</v>
      </c>
      <c r="C13" s="25" t="s">
        <v>33</v>
      </c>
      <c r="D13" s="25" t="s">
        <v>33</v>
      </c>
      <c r="E13" s="25" t="s">
        <v>33</v>
      </c>
      <c r="F13" s="25" t="s">
        <v>33</v>
      </c>
      <c r="G13" s="25">
        <v>28</v>
      </c>
      <c r="H13" s="25">
        <v>4</v>
      </c>
      <c r="I13" s="25">
        <v>49</v>
      </c>
      <c r="J13" s="25">
        <v>2</v>
      </c>
      <c r="K13" s="25" t="s">
        <v>33</v>
      </c>
      <c r="L13" s="25" t="s">
        <v>33</v>
      </c>
      <c r="M13" s="25" t="s">
        <v>33</v>
      </c>
      <c r="N13" s="25" t="s">
        <v>33</v>
      </c>
      <c r="O13" s="25" t="s">
        <v>33</v>
      </c>
      <c r="P13" s="25" t="s">
        <v>33</v>
      </c>
      <c r="Q13" s="25">
        <v>13</v>
      </c>
      <c r="R13" s="25" t="s">
        <v>33</v>
      </c>
      <c r="S13" s="25" t="s">
        <v>33</v>
      </c>
      <c r="T13" s="25" t="s">
        <v>33</v>
      </c>
      <c r="U13" s="25" t="s">
        <v>33</v>
      </c>
      <c r="V13" s="25" t="s">
        <v>33</v>
      </c>
      <c r="W13" s="25" t="s">
        <v>33</v>
      </c>
      <c r="X13" s="25" t="s">
        <v>33</v>
      </c>
      <c r="Y13" s="25">
        <v>5</v>
      </c>
      <c r="Z13" s="25" t="s">
        <v>33</v>
      </c>
      <c r="AA13" s="25" t="s">
        <v>33</v>
      </c>
      <c r="AB13" s="25" t="s">
        <v>33</v>
      </c>
      <c r="AC13" s="25" t="s">
        <v>33</v>
      </c>
      <c r="AD13" s="25" t="s">
        <v>33</v>
      </c>
      <c r="AE13" s="25" t="s">
        <v>33</v>
      </c>
      <c r="AF13" s="25" t="s">
        <v>33</v>
      </c>
      <c r="AG13" s="25" t="s">
        <v>33</v>
      </c>
      <c r="AH13" s="25" t="s">
        <v>33</v>
      </c>
      <c r="AI13" s="25" t="s">
        <v>33</v>
      </c>
      <c r="AJ13" s="25" t="s">
        <v>33</v>
      </c>
      <c r="AK13" s="25" t="s">
        <v>33</v>
      </c>
      <c r="AL13" s="25" t="s">
        <v>33</v>
      </c>
      <c r="AM13" s="25">
        <v>1</v>
      </c>
      <c r="AN13" s="25">
        <v>5</v>
      </c>
      <c r="AO13" s="25">
        <f>SUMIF($C$11:$AN$11,"Ind*",C13:AN13)</f>
        <v>96</v>
      </c>
      <c r="AP13" s="25">
        <f>SUMIF($C$11:$AN$11,"I.Mad",C13:AN13)</f>
        <v>11</v>
      </c>
      <c r="AQ13" s="25">
        <f>SUM(AO13:AP13)</f>
        <v>107</v>
      </c>
      <c r="AS13" s="26"/>
      <c r="AT13" s="28"/>
      <c r="AU13" s="28"/>
      <c r="AV13" s="28"/>
    </row>
    <row r="14" spans="2:48" ht="50.25" customHeight="1" x14ac:dyDescent="0.55000000000000004">
      <c r="B14" s="27" t="s">
        <v>34</v>
      </c>
      <c r="C14" s="25" t="s">
        <v>33</v>
      </c>
      <c r="D14" s="25" t="s">
        <v>33</v>
      </c>
      <c r="E14" s="25" t="s">
        <v>33</v>
      </c>
      <c r="F14" s="25" t="s">
        <v>33</v>
      </c>
      <c r="G14" s="25">
        <v>15</v>
      </c>
      <c r="H14" s="25">
        <v>1</v>
      </c>
      <c r="I14" s="25">
        <v>23</v>
      </c>
      <c r="J14" s="25" t="s">
        <v>68</v>
      </c>
      <c r="K14" s="25" t="s">
        <v>33</v>
      </c>
      <c r="L14" s="25" t="s">
        <v>33</v>
      </c>
      <c r="M14" s="25" t="s">
        <v>33</v>
      </c>
      <c r="N14" s="25" t="s">
        <v>33</v>
      </c>
      <c r="O14" s="25" t="s">
        <v>33</v>
      </c>
      <c r="P14" s="25" t="s">
        <v>33</v>
      </c>
      <c r="Q14" s="25" t="s">
        <v>68</v>
      </c>
      <c r="R14" s="25" t="s">
        <v>33</v>
      </c>
      <c r="S14" s="25" t="s">
        <v>33</v>
      </c>
      <c r="T14" s="25" t="s">
        <v>33</v>
      </c>
      <c r="U14" s="25" t="s">
        <v>33</v>
      </c>
      <c r="V14" s="25" t="s">
        <v>33</v>
      </c>
      <c r="W14" s="25" t="s">
        <v>33</v>
      </c>
      <c r="X14" s="25" t="s">
        <v>33</v>
      </c>
      <c r="Y14" s="25" t="s">
        <v>68</v>
      </c>
      <c r="Z14" s="25" t="s">
        <v>33</v>
      </c>
      <c r="AA14" s="25" t="s">
        <v>33</v>
      </c>
      <c r="AB14" s="25" t="s">
        <v>33</v>
      </c>
      <c r="AC14" s="25" t="s">
        <v>33</v>
      </c>
      <c r="AD14" s="25" t="s">
        <v>33</v>
      </c>
      <c r="AE14" s="25" t="s">
        <v>33</v>
      </c>
      <c r="AF14" s="25" t="s">
        <v>33</v>
      </c>
      <c r="AG14" s="25" t="s">
        <v>33</v>
      </c>
      <c r="AH14" s="25" t="s">
        <v>33</v>
      </c>
      <c r="AI14" s="25" t="s">
        <v>33</v>
      </c>
      <c r="AJ14" s="25" t="s">
        <v>33</v>
      </c>
      <c r="AK14" s="25" t="s">
        <v>33</v>
      </c>
      <c r="AL14" s="25" t="s">
        <v>33</v>
      </c>
      <c r="AM14" s="25">
        <v>1</v>
      </c>
      <c r="AN14" s="25">
        <v>2</v>
      </c>
      <c r="AO14" s="25">
        <f>SUMIF($C$11:$AN$11,"Ind*",C14:AN14)</f>
        <v>39</v>
      </c>
      <c r="AP14" s="25">
        <f>SUMIF($C$11:$AN$11,"I.Mad",C14:AN14)</f>
        <v>3</v>
      </c>
      <c r="AQ14" s="25">
        <f>SUM(AO14:AP14)</f>
        <v>42</v>
      </c>
      <c r="AT14" s="28"/>
      <c r="AU14" s="28"/>
      <c r="AV14" s="28"/>
    </row>
    <row r="15" spans="2:48" ht="50.25" customHeight="1" x14ac:dyDescent="0.55000000000000004">
      <c r="B15" s="27" t="s">
        <v>35</v>
      </c>
      <c r="C15" s="25" t="s">
        <v>33</v>
      </c>
      <c r="D15" s="25" t="s">
        <v>33</v>
      </c>
      <c r="E15" s="25" t="s">
        <v>33</v>
      </c>
      <c r="F15" s="25" t="s">
        <v>33</v>
      </c>
      <c r="G15" s="25">
        <v>18.80997944410742</v>
      </c>
      <c r="H15" s="25">
        <v>1.935483870967742</v>
      </c>
      <c r="I15" s="25">
        <v>22.082854517122264</v>
      </c>
      <c r="J15" s="25" t="s">
        <v>33</v>
      </c>
      <c r="K15" s="25" t="s">
        <v>33</v>
      </c>
      <c r="L15" s="25" t="s">
        <v>33</v>
      </c>
      <c r="M15" s="25" t="s">
        <v>33</v>
      </c>
      <c r="N15" s="25" t="s">
        <v>33</v>
      </c>
      <c r="O15" s="25" t="s">
        <v>33</v>
      </c>
      <c r="P15" s="25" t="s">
        <v>33</v>
      </c>
      <c r="Q15" s="25" t="s">
        <v>33</v>
      </c>
      <c r="R15" s="25" t="s">
        <v>33</v>
      </c>
      <c r="S15" s="25" t="s">
        <v>33</v>
      </c>
      <c r="T15" s="25" t="s">
        <v>33</v>
      </c>
      <c r="U15" s="25" t="s">
        <v>33</v>
      </c>
      <c r="V15" s="25" t="s">
        <v>33</v>
      </c>
      <c r="W15" s="25" t="s">
        <v>33</v>
      </c>
      <c r="X15" s="25" t="s">
        <v>33</v>
      </c>
      <c r="Y15" s="25" t="s">
        <v>33</v>
      </c>
      <c r="Z15" s="25" t="s">
        <v>33</v>
      </c>
      <c r="AA15" s="25" t="s">
        <v>33</v>
      </c>
      <c r="AB15" s="25" t="s">
        <v>33</v>
      </c>
      <c r="AC15" s="25" t="s">
        <v>33</v>
      </c>
      <c r="AD15" s="25" t="s">
        <v>33</v>
      </c>
      <c r="AE15" s="25" t="s">
        <v>33</v>
      </c>
      <c r="AF15" s="25" t="s">
        <v>33</v>
      </c>
      <c r="AG15" s="25" t="s">
        <v>33</v>
      </c>
      <c r="AH15" s="25" t="s">
        <v>33</v>
      </c>
      <c r="AI15" s="25" t="s">
        <v>33</v>
      </c>
      <c r="AJ15" s="25" t="s">
        <v>33</v>
      </c>
      <c r="AK15" s="25" t="s">
        <v>33</v>
      </c>
      <c r="AL15" s="25" t="s">
        <v>33</v>
      </c>
      <c r="AM15" s="25">
        <v>40.5</v>
      </c>
      <c r="AN15" s="25">
        <v>73.7</v>
      </c>
      <c r="AO15" s="29" t="s">
        <v>33</v>
      </c>
      <c r="AP15" s="29"/>
      <c r="AQ15" s="29"/>
      <c r="AT15" s="28"/>
      <c r="AU15" s="28"/>
      <c r="AV15" s="28"/>
    </row>
    <row r="16" spans="2:48" ht="52.5" customHeight="1" x14ac:dyDescent="0.55000000000000004">
      <c r="B16" s="27" t="s">
        <v>36</v>
      </c>
      <c r="C16" s="30" t="s">
        <v>33</v>
      </c>
      <c r="D16" s="30" t="s">
        <v>33</v>
      </c>
      <c r="E16" s="30" t="s">
        <v>33</v>
      </c>
      <c r="F16" s="30" t="s">
        <v>33</v>
      </c>
      <c r="G16" s="30">
        <v>12</v>
      </c>
      <c r="H16" s="30">
        <v>13.5</v>
      </c>
      <c r="I16" s="30">
        <v>12.5</v>
      </c>
      <c r="J16" s="30" t="s">
        <v>33</v>
      </c>
      <c r="K16" s="30" t="s">
        <v>33</v>
      </c>
      <c r="L16" s="30" t="s">
        <v>33</v>
      </c>
      <c r="M16" s="30" t="s">
        <v>33</v>
      </c>
      <c r="N16" s="30" t="s">
        <v>33</v>
      </c>
      <c r="O16" s="30" t="s">
        <v>33</v>
      </c>
      <c r="P16" s="30" t="s">
        <v>33</v>
      </c>
      <c r="Q16" s="30" t="s">
        <v>33</v>
      </c>
      <c r="R16" s="30" t="s">
        <v>33</v>
      </c>
      <c r="S16" s="30" t="s">
        <v>33</v>
      </c>
      <c r="T16" s="30" t="s">
        <v>33</v>
      </c>
      <c r="U16" s="30" t="s">
        <v>33</v>
      </c>
      <c r="V16" s="30" t="s">
        <v>33</v>
      </c>
      <c r="W16" s="30" t="s">
        <v>33</v>
      </c>
      <c r="X16" s="30" t="s">
        <v>33</v>
      </c>
      <c r="Y16" s="30" t="s">
        <v>33</v>
      </c>
      <c r="Z16" s="30" t="s">
        <v>33</v>
      </c>
      <c r="AA16" s="30" t="s">
        <v>33</v>
      </c>
      <c r="AB16" s="30" t="s">
        <v>33</v>
      </c>
      <c r="AC16" s="30" t="s">
        <v>33</v>
      </c>
      <c r="AD16" s="30" t="s">
        <v>33</v>
      </c>
      <c r="AE16" s="30" t="s">
        <v>33</v>
      </c>
      <c r="AF16" s="30" t="s">
        <v>33</v>
      </c>
      <c r="AG16" s="30" t="s">
        <v>33</v>
      </c>
      <c r="AH16" s="30" t="s">
        <v>33</v>
      </c>
      <c r="AI16" s="30" t="s">
        <v>33</v>
      </c>
      <c r="AJ16" s="30" t="s">
        <v>33</v>
      </c>
      <c r="AK16" s="30" t="s">
        <v>33</v>
      </c>
      <c r="AL16" s="30" t="s">
        <v>33</v>
      </c>
      <c r="AM16" s="30">
        <v>12</v>
      </c>
      <c r="AN16" s="30">
        <v>11.5</v>
      </c>
      <c r="AO16" s="29"/>
      <c r="AP16" s="29"/>
      <c r="AQ16" s="29"/>
      <c r="AT16" s="28"/>
      <c r="AU16" s="28"/>
      <c r="AV16" s="28"/>
    </row>
    <row r="17" spans="1:48" ht="50.25" customHeight="1" x14ac:dyDescent="0.55000000000000004">
      <c r="B17" s="31" t="s">
        <v>37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3"/>
      <c r="V17" s="32"/>
      <c r="W17" s="32"/>
      <c r="X17" s="32"/>
      <c r="Y17" s="32"/>
      <c r="Z17" s="32"/>
      <c r="AA17" s="32"/>
      <c r="AB17" s="32"/>
      <c r="AC17" s="32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2"/>
      <c r="AP17" s="32"/>
      <c r="AQ17" s="35"/>
      <c r="AT17" s="28"/>
      <c r="AU17" s="28"/>
      <c r="AV17" s="28"/>
    </row>
    <row r="18" spans="1:48" ht="50.25" customHeight="1" x14ac:dyDescent="0.55000000000000004">
      <c r="B18" s="24" t="s">
        <v>31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5">
        <v>0</v>
      </c>
      <c r="AE18" s="36">
        <v>0</v>
      </c>
      <c r="AF18" s="36">
        <v>0</v>
      </c>
      <c r="AG18" s="36">
        <v>0</v>
      </c>
      <c r="AH18" s="36">
        <v>0</v>
      </c>
      <c r="AI18" s="36">
        <v>0</v>
      </c>
      <c r="AJ18" s="36">
        <v>0</v>
      </c>
      <c r="AK18" s="36">
        <v>0</v>
      </c>
      <c r="AL18" s="36">
        <v>0</v>
      </c>
      <c r="AM18" s="36">
        <v>0</v>
      </c>
      <c r="AN18" s="36">
        <v>0</v>
      </c>
      <c r="AO18" s="25">
        <f>SUMIF($C$11:$AN$11,"Ind*",C18:AN18)</f>
        <v>0</v>
      </c>
      <c r="AP18" s="25">
        <f>SUMIF($C$11:$AN$11,"I.Mad",C18:AN18)</f>
        <v>0</v>
      </c>
      <c r="AQ18" s="36">
        <f>SUM(AO18:AP18)</f>
        <v>0</v>
      </c>
      <c r="AT18" s="28"/>
      <c r="AU18" s="28"/>
      <c r="AV18" s="28"/>
    </row>
    <row r="19" spans="1:48" ht="50.25" customHeight="1" x14ac:dyDescent="0.55000000000000004">
      <c r="B19" s="27" t="s">
        <v>38</v>
      </c>
      <c r="C19" s="25" t="s">
        <v>33</v>
      </c>
      <c r="D19" s="25" t="s">
        <v>33</v>
      </c>
      <c r="E19" s="25" t="s">
        <v>33</v>
      </c>
      <c r="F19" s="25" t="s">
        <v>33</v>
      </c>
      <c r="G19" s="25" t="s">
        <v>33</v>
      </c>
      <c r="H19" s="25" t="s">
        <v>33</v>
      </c>
      <c r="I19" s="25" t="s">
        <v>33</v>
      </c>
      <c r="J19" s="25" t="s">
        <v>33</v>
      </c>
      <c r="K19" s="25" t="s">
        <v>33</v>
      </c>
      <c r="L19" s="25" t="s">
        <v>33</v>
      </c>
      <c r="M19" s="25" t="s">
        <v>33</v>
      </c>
      <c r="N19" s="25" t="s">
        <v>33</v>
      </c>
      <c r="O19" s="25" t="s">
        <v>33</v>
      </c>
      <c r="P19" s="25" t="s">
        <v>33</v>
      </c>
      <c r="Q19" s="25" t="s">
        <v>33</v>
      </c>
      <c r="R19" s="25" t="s">
        <v>33</v>
      </c>
      <c r="S19" s="25" t="s">
        <v>33</v>
      </c>
      <c r="T19" s="25" t="s">
        <v>33</v>
      </c>
      <c r="U19" s="25" t="s">
        <v>33</v>
      </c>
      <c r="V19" s="25" t="s">
        <v>33</v>
      </c>
      <c r="W19" s="25" t="s">
        <v>33</v>
      </c>
      <c r="X19" s="25" t="s">
        <v>33</v>
      </c>
      <c r="Y19" s="25" t="s">
        <v>33</v>
      </c>
      <c r="Z19" s="25" t="s">
        <v>33</v>
      </c>
      <c r="AA19" s="25" t="s">
        <v>33</v>
      </c>
      <c r="AB19" s="25" t="s">
        <v>33</v>
      </c>
      <c r="AC19" s="25" t="s">
        <v>33</v>
      </c>
      <c r="AD19" s="25" t="s">
        <v>33</v>
      </c>
      <c r="AE19" s="25" t="s">
        <v>33</v>
      </c>
      <c r="AF19" s="25" t="s">
        <v>33</v>
      </c>
      <c r="AG19" s="25" t="s">
        <v>33</v>
      </c>
      <c r="AH19" s="25" t="s">
        <v>33</v>
      </c>
      <c r="AI19" s="25" t="s">
        <v>33</v>
      </c>
      <c r="AJ19" s="25" t="s">
        <v>33</v>
      </c>
      <c r="AK19" s="25" t="s">
        <v>33</v>
      </c>
      <c r="AL19" s="25" t="s">
        <v>33</v>
      </c>
      <c r="AM19" s="25" t="s">
        <v>33</v>
      </c>
      <c r="AN19" s="25" t="s">
        <v>33</v>
      </c>
      <c r="AO19" s="25">
        <f>SUMIF($C$11:$AN$11,"Ind*",C19:AN19)</f>
        <v>0</v>
      </c>
      <c r="AP19" s="25">
        <f>SUMIF($C$11:$AN$11,"I.Mad",C19:AN19)</f>
        <v>0</v>
      </c>
      <c r="AQ19" s="36">
        <f>SUM(AO19:AP19)</f>
        <v>0</v>
      </c>
      <c r="AT19" s="28"/>
      <c r="AU19" s="28"/>
      <c r="AV19" s="28"/>
    </row>
    <row r="20" spans="1:48" ht="50.25" customHeight="1" x14ac:dyDescent="0.55000000000000004">
      <c r="B20" s="27" t="s">
        <v>34</v>
      </c>
      <c r="C20" s="25" t="s">
        <v>33</v>
      </c>
      <c r="D20" s="25" t="s">
        <v>33</v>
      </c>
      <c r="E20" s="25" t="s">
        <v>33</v>
      </c>
      <c r="F20" s="25" t="s">
        <v>33</v>
      </c>
      <c r="G20" s="25" t="s">
        <v>33</v>
      </c>
      <c r="H20" s="25" t="s">
        <v>33</v>
      </c>
      <c r="I20" s="25" t="s">
        <v>33</v>
      </c>
      <c r="J20" s="25" t="s">
        <v>33</v>
      </c>
      <c r="K20" s="25" t="s">
        <v>33</v>
      </c>
      <c r="L20" s="25" t="s">
        <v>33</v>
      </c>
      <c r="M20" s="25" t="s">
        <v>33</v>
      </c>
      <c r="N20" s="25" t="s">
        <v>33</v>
      </c>
      <c r="O20" s="25" t="s">
        <v>33</v>
      </c>
      <c r="P20" s="25" t="s">
        <v>33</v>
      </c>
      <c r="Q20" s="25" t="s">
        <v>33</v>
      </c>
      <c r="R20" s="25" t="s">
        <v>33</v>
      </c>
      <c r="S20" s="25" t="s">
        <v>33</v>
      </c>
      <c r="T20" s="25" t="s">
        <v>33</v>
      </c>
      <c r="U20" s="25" t="s">
        <v>33</v>
      </c>
      <c r="V20" s="25" t="s">
        <v>33</v>
      </c>
      <c r="W20" s="25" t="s">
        <v>33</v>
      </c>
      <c r="X20" s="25" t="s">
        <v>33</v>
      </c>
      <c r="Y20" s="25" t="s">
        <v>33</v>
      </c>
      <c r="Z20" s="25" t="s">
        <v>33</v>
      </c>
      <c r="AA20" s="25" t="s">
        <v>33</v>
      </c>
      <c r="AB20" s="25" t="s">
        <v>33</v>
      </c>
      <c r="AC20" s="25" t="s">
        <v>33</v>
      </c>
      <c r="AD20" s="25" t="s">
        <v>33</v>
      </c>
      <c r="AE20" s="25" t="s">
        <v>33</v>
      </c>
      <c r="AF20" s="25" t="s">
        <v>33</v>
      </c>
      <c r="AG20" s="25" t="s">
        <v>33</v>
      </c>
      <c r="AH20" s="25" t="s">
        <v>33</v>
      </c>
      <c r="AI20" s="25" t="s">
        <v>33</v>
      </c>
      <c r="AJ20" s="25" t="s">
        <v>33</v>
      </c>
      <c r="AK20" s="25" t="s">
        <v>33</v>
      </c>
      <c r="AL20" s="25" t="s">
        <v>33</v>
      </c>
      <c r="AM20" s="25" t="s">
        <v>33</v>
      </c>
      <c r="AN20" s="25" t="s">
        <v>33</v>
      </c>
      <c r="AO20" s="25">
        <f>SUMIF($C$11:$AN$11,"Ind*",C20:AN20)</f>
        <v>0</v>
      </c>
      <c r="AP20" s="25">
        <f>SUMIF($C$11:$AN$11,"I.Mad",C20:AN20)</f>
        <v>0</v>
      </c>
      <c r="AQ20" s="36">
        <f>SUM(AO20:AP20)</f>
        <v>0</v>
      </c>
      <c r="AT20" s="28"/>
      <c r="AU20" s="28"/>
      <c r="AV20" s="28"/>
    </row>
    <row r="21" spans="1:48" ht="50.25" customHeight="1" x14ac:dyDescent="0.55000000000000004">
      <c r="B21" s="27" t="s">
        <v>35</v>
      </c>
      <c r="C21" s="25" t="s">
        <v>33</v>
      </c>
      <c r="D21" s="25" t="s">
        <v>33</v>
      </c>
      <c r="E21" s="25" t="s">
        <v>33</v>
      </c>
      <c r="F21" s="25" t="s">
        <v>33</v>
      </c>
      <c r="G21" s="25" t="s">
        <v>33</v>
      </c>
      <c r="H21" s="25" t="s">
        <v>33</v>
      </c>
      <c r="I21" s="25" t="s">
        <v>33</v>
      </c>
      <c r="J21" s="25" t="s">
        <v>33</v>
      </c>
      <c r="K21" s="25" t="s">
        <v>33</v>
      </c>
      <c r="L21" s="25" t="s">
        <v>33</v>
      </c>
      <c r="M21" s="25" t="s">
        <v>33</v>
      </c>
      <c r="N21" s="25" t="s">
        <v>33</v>
      </c>
      <c r="O21" s="25" t="s">
        <v>33</v>
      </c>
      <c r="P21" s="25" t="s">
        <v>33</v>
      </c>
      <c r="Q21" s="25" t="s">
        <v>33</v>
      </c>
      <c r="R21" s="25" t="s">
        <v>33</v>
      </c>
      <c r="S21" s="25" t="s">
        <v>33</v>
      </c>
      <c r="T21" s="25" t="s">
        <v>33</v>
      </c>
      <c r="U21" s="25" t="s">
        <v>33</v>
      </c>
      <c r="V21" s="25" t="s">
        <v>33</v>
      </c>
      <c r="W21" s="25" t="s">
        <v>33</v>
      </c>
      <c r="X21" s="25" t="s">
        <v>33</v>
      </c>
      <c r="Y21" s="25" t="s">
        <v>33</v>
      </c>
      <c r="Z21" s="25" t="s">
        <v>33</v>
      </c>
      <c r="AA21" s="25" t="s">
        <v>33</v>
      </c>
      <c r="AB21" s="25" t="s">
        <v>33</v>
      </c>
      <c r="AC21" s="25" t="s">
        <v>33</v>
      </c>
      <c r="AD21" s="25" t="s">
        <v>33</v>
      </c>
      <c r="AE21" s="25" t="s">
        <v>33</v>
      </c>
      <c r="AF21" s="25" t="s">
        <v>33</v>
      </c>
      <c r="AG21" s="25" t="s">
        <v>33</v>
      </c>
      <c r="AH21" s="25" t="s">
        <v>33</v>
      </c>
      <c r="AI21" s="25" t="s">
        <v>33</v>
      </c>
      <c r="AJ21" s="25" t="s">
        <v>33</v>
      </c>
      <c r="AK21" s="25" t="s">
        <v>33</v>
      </c>
      <c r="AL21" s="25" t="s">
        <v>33</v>
      </c>
      <c r="AM21" s="25" t="s">
        <v>33</v>
      </c>
      <c r="AN21" s="25" t="s">
        <v>33</v>
      </c>
      <c r="AO21" s="29"/>
      <c r="AP21" s="29"/>
      <c r="AQ21" s="29"/>
      <c r="AT21" s="28"/>
      <c r="AU21" s="28"/>
      <c r="AV21" s="28"/>
    </row>
    <row r="22" spans="1:48" ht="50.25" customHeight="1" x14ac:dyDescent="0.55000000000000004">
      <c r="B22" s="27" t="s">
        <v>39</v>
      </c>
      <c r="C22" s="25" t="s">
        <v>33</v>
      </c>
      <c r="D22" s="25" t="s">
        <v>33</v>
      </c>
      <c r="E22" s="25" t="s">
        <v>33</v>
      </c>
      <c r="F22" s="25" t="s">
        <v>33</v>
      </c>
      <c r="G22" s="25" t="s">
        <v>33</v>
      </c>
      <c r="H22" s="25" t="s">
        <v>33</v>
      </c>
      <c r="I22" s="25" t="s">
        <v>33</v>
      </c>
      <c r="J22" s="25" t="s">
        <v>33</v>
      </c>
      <c r="K22" s="25" t="s">
        <v>33</v>
      </c>
      <c r="L22" s="25" t="s">
        <v>33</v>
      </c>
      <c r="M22" s="25" t="s">
        <v>33</v>
      </c>
      <c r="N22" s="25" t="s">
        <v>33</v>
      </c>
      <c r="O22" s="25" t="s">
        <v>33</v>
      </c>
      <c r="P22" s="25" t="s">
        <v>33</v>
      </c>
      <c r="Q22" s="25" t="s">
        <v>33</v>
      </c>
      <c r="R22" s="25" t="s">
        <v>33</v>
      </c>
      <c r="S22" s="25" t="s">
        <v>33</v>
      </c>
      <c r="T22" s="25" t="s">
        <v>33</v>
      </c>
      <c r="U22" s="25" t="s">
        <v>33</v>
      </c>
      <c r="V22" s="25" t="s">
        <v>33</v>
      </c>
      <c r="W22" s="25" t="s">
        <v>33</v>
      </c>
      <c r="X22" s="25" t="s">
        <v>33</v>
      </c>
      <c r="Y22" s="25" t="s">
        <v>33</v>
      </c>
      <c r="Z22" s="25" t="s">
        <v>33</v>
      </c>
      <c r="AA22" s="25" t="s">
        <v>33</v>
      </c>
      <c r="AB22" s="25" t="s">
        <v>33</v>
      </c>
      <c r="AC22" s="25" t="s">
        <v>33</v>
      </c>
      <c r="AD22" s="25" t="s">
        <v>33</v>
      </c>
      <c r="AE22" s="25" t="s">
        <v>33</v>
      </c>
      <c r="AF22" s="25" t="s">
        <v>33</v>
      </c>
      <c r="AG22" s="25" t="s">
        <v>33</v>
      </c>
      <c r="AH22" s="25" t="s">
        <v>33</v>
      </c>
      <c r="AI22" s="25" t="s">
        <v>33</v>
      </c>
      <c r="AJ22" s="25" t="s">
        <v>33</v>
      </c>
      <c r="AK22" s="25" t="s">
        <v>33</v>
      </c>
      <c r="AL22" s="25" t="s">
        <v>33</v>
      </c>
      <c r="AM22" s="25" t="s">
        <v>33</v>
      </c>
      <c r="AN22" s="25" t="s">
        <v>33</v>
      </c>
      <c r="AO22" s="29"/>
      <c r="AP22" s="29"/>
      <c r="AQ22" s="29"/>
      <c r="AT22" s="28"/>
      <c r="AU22" s="28"/>
      <c r="AV22" s="28"/>
    </row>
    <row r="23" spans="1:48" ht="50.25" customHeight="1" x14ac:dyDescent="0.4">
      <c r="B23" s="31" t="s">
        <v>40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8"/>
      <c r="AF23" s="11"/>
      <c r="AG23" s="11"/>
      <c r="AH23" s="8"/>
      <c r="AI23" s="11"/>
      <c r="AJ23" s="11"/>
      <c r="AK23" s="8"/>
      <c r="AL23" s="11"/>
      <c r="AM23" s="37"/>
      <c r="AN23" s="32"/>
      <c r="AO23" s="32"/>
      <c r="AP23" s="32"/>
      <c r="AQ23" s="35"/>
      <c r="AT23" s="28"/>
      <c r="AU23" s="28"/>
      <c r="AV23" s="28"/>
    </row>
    <row r="24" spans="1:48" ht="50.25" customHeight="1" x14ac:dyDescent="0.55000000000000004">
      <c r="B24" s="27" t="s">
        <v>41</v>
      </c>
      <c r="C24" s="25"/>
      <c r="D24" s="25"/>
      <c r="E24" s="25"/>
      <c r="F24" s="25"/>
      <c r="G24" s="25"/>
      <c r="H24" s="25"/>
      <c r="I24" s="25"/>
      <c r="J24" s="25"/>
      <c r="K24" s="30"/>
      <c r="L24" s="25"/>
      <c r="M24" s="25"/>
      <c r="N24" s="25"/>
      <c r="O24" s="25"/>
      <c r="P24" s="25"/>
      <c r="Q24" s="25"/>
      <c r="R24" s="30"/>
      <c r="S24" s="30"/>
      <c r="T24" s="30"/>
      <c r="U24" s="30"/>
      <c r="V24" s="30"/>
      <c r="W24" s="30"/>
      <c r="X24" s="30"/>
      <c r="Y24" s="25"/>
      <c r="Z24" s="25"/>
      <c r="AA24" s="30"/>
      <c r="AB24" s="25"/>
      <c r="AC24" s="25"/>
      <c r="AD24" s="25"/>
      <c r="AE24" s="25"/>
      <c r="AF24" s="30"/>
      <c r="AG24" s="25"/>
      <c r="AH24" s="25"/>
      <c r="AI24" s="30"/>
      <c r="AJ24" s="25"/>
      <c r="AK24" s="25"/>
      <c r="AL24" s="25"/>
      <c r="AM24" s="25"/>
      <c r="AN24" s="39"/>
      <c r="AO24" s="25">
        <f t="shared" ref="AO24:AO40" si="0">SUMIF($C$11:$AN$11,"Ind*",C24:AN24)</f>
        <v>0</v>
      </c>
      <c r="AP24" s="25">
        <f t="shared" ref="AP24:AP40" si="1">SUMIF($C$11:$AN$11,"I.Mad",C24:AN24)</f>
        <v>0</v>
      </c>
      <c r="AQ24" s="36">
        <f t="shared" ref="AQ24:AQ41" si="2">SUM(AO24:AP24)</f>
        <v>0</v>
      </c>
      <c r="AT24" s="28"/>
      <c r="AU24" s="28"/>
      <c r="AV24" s="28"/>
    </row>
    <row r="25" spans="1:48" ht="50.25" customHeight="1" x14ac:dyDescent="0.55000000000000004">
      <c r="B25" s="38" t="s">
        <v>42</v>
      </c>
      <c r="C25" s="36"/>
      <c r="D25" s="39"/>
      <c r="E25" s="36"/>
      <c r="F25" s="40"/>
      <c r="G25" s="36"/>
      <c r="H25" s="36"/>
      <c r="I25" s="39"/>
      <c r="J25" s="39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25">
        <f t="shared" si="0"/>
        <v>0</v>
      </c>
      <c r="AP25" s="25">
        <f t="shared" si="1"/>
        <v>0</v>
      </c>
      <c r="AQ25" s="36">
        <f t="shared" si="2"/>
        <v>0</v>
      </c>
      <c r="AT25" s="28"/>
      <c r="AU25" s="28"/>
      <c r="AV25" s="28"/>
    </row>
    <row r="26" spans="1:48" ht="50.25" customHeight="1" x14ac:dyDescent="0.55000000000000004">
      <c r="B26" s="38" t="s">
        <v>43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25">
        <f t="shared" si="0"/>
        <v>0</v>
      </c>
      <c r="AP26" s="25">
        <f t="shared" si="1"/>
        <v>0</v>
      </c>
      <c r="AQ26" s="36">
        <f t="shared" si="2"/>
        <v>0</v>
      </c>
      <c r="AT26" s="28"/>
      <c r="AU26" s="28"/>
      <c r="AV26" s="28"/>
    </row>
    <row r="27" spans="1:48" ht="50.25" customHeight="1" x14ac:dyDescent="0.55000000000000004">
      <c r="B27" s="38" t="s">
        <v>44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25">
        <f t="shared" si="0"/>
        <v>0</v>
      </c>
      <c r="AP27" s="25">
        <f t="shared" si="1"/>
        <v>0</v>
      </c>
      <c r="AQ27" s="36">
        <f t="shared" si="2"/>
        <v>0</v>
      </c>
      <c r="AT27" s="28"/>
      <c r="AU27" s="28"/>
      <c r="AV27" s="28"/>
    </row>
    <row r="28" spans="1:48" ht="50.25" customHeight="1" x14ac:dyDescent="0.55000000000000004">
      <c r="B28" s="38" t="s">
        <v>45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30"/>
      <c r="U28" s="25"/>
      <c r="V28" s="25"/>
      <c r="W28" s="25"/>
      <c r="X28" s="25"/>
      <c r="Y28" s="25"/>
      <c r="Z28" s="25"/>
      <c r="AA28" s="25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25">
        <f t="shared" si="0"/>
        <v>0</v>
      </c>
      <c r="AP28" s="25">
        <f t="shared" si="1"/>
        <v>0</v>
      </c>
      <c r="AQ28" s="36">
        <f t="shared" si="2"/>
        <v>0</v>
      </c>
      <c r="AT28" s="28"/>
      <c r="AU28" s="28"/>
      <c r="AV28" s="28"/>
    </row>
    <row r="29" spans="1:48" ht="50.25" customHeight="1" x14ac:dyDescent="0.55000000000000004">
      <c r="B29" s="27" t="s">
        <v>37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36"/>
      <c r="AC29" s="36"/>
      <c r="AD29" s="36"/>
      <c r="AE29" s="36"/>
      <c r="AF29" s="39"/>
      <c r="AG29" s="36"/>
      <c r="AH29" s="36"/>
      <c r="AI29" s="39"/>
      <c r="AJ29" s="36"/>
      <c r="AK29" s="39"/>
      <c r="AL29" s="36"/>
      <c r="AM29" s="39"/>
      <c r="AN29" s="36"/>
      <c r="AO29" s="25">
        <f t="shared" si="0"/>
        <v>0</v>
      </c>
      <c r="AP29" s="25">
        <f t="shared" si="1"/>
        <v>0</v>
      </c>
      <c r="AQ29" s="36">
        <f t="shared" si="2"/>
        <v>0</v>
      </c>
      <c r="AT29" s="28"/>
      <c r="AU29" s="28"/>
      <c r="AV29" s="28"/>
    </row>
    <row r="30" spans="1:48" ht="49.5" customHeight="1" x14ac:dyDescent="0.55000000000000004">
      <c r="B30" s="38" t="s">
        <v>46</v>
      </c>
      <c r="C30" s="25"/>
      <c r="D30" s="25"/>
      <c r="E30" s="25"/>
      <c r="F30" s="25"/>
      <c r="G30" s="25"/>
      <c r="H30" s="25"/>
      <c r="I30" s="25"/>
      <c r="J30" s="30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30"/>
      <c r="Y30" s="25"/>
      <c r="Z30" s="25"/>
      <c r="AA30" s="25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9"/>
      <c r="AN30" s="39"/>
      <c r="AO30" s="25">
        <f t="shared" si="0"/>
        <v>0</v>
      </c>
      <c r="AP30" s="25">
        <f t="shared" si="1"/>
        <v>0</v>
      </c>
      <c r="AQ30" s="36">
        <f t="shared" si="2"/>
        <v>0</v>
      </c>
      <c r="AT30" s="28"/>
      <c r="AU30" s="28"/>
      <c r="AV30" s="28"/>
    </row>
    <row r="31" spans="1:48" ht="50.25" customHeight="1" x14ac:dyDescent="0.55000000000000004">
      <c r="A31" s="1">
        <v>0.2</v>
      </c>
      <c r="B31" s="27" t="s">
        <v>63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9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25">
        <f t="shared" si="0"/>
        <v>0</v>
      </c>
      <c r="AP31" s="25">
        <f t="shared" si="1"/>
        <v>0</v>
      </c>
      <c r="AQ31" s="36">
        <f t="shared" si="2"/>
        <v>0</v>
      </c>
      <c r="AT31" s="28"/>
      <c r="AU31" s="28"/>
      <c r="AV31" s="28"/>
    </row>
    <row r="32" spans="1:48" ht="50.25" customHeight="1" x14ac:dyDescent="0.55000000000000004">
      <c r="B32" s="27" t="s">
        <v>47</v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9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25">
        <f t="shared" si="0"/>
        <v>0</v>
      </c>
      <c r="AP32" s="25">
        <f t="shared" si="1"/>
        <v>0</v>
      </c>
      <c r="AQ32" s="36">
        <f t="shared" si="2"/>
        <v>0</v>
      </c>
    </row>
    <row r="33" spans="2:43" ht="50.25" customHeight="1" x14ac:dyDescent="0.55000000000000004">
      <c r="B33" s="27" t="s">
        <v>48</v>
      </c>
      <c r="C33" s="40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25">
        <f t="shared" si="0"/>
        <v>0</v>
      </c>
      <c r="AP33" s="25">
        <f t="shared" si="1"/>
        <v>0</v>
      </c>
      <c r="AQ33" s="36">
        <f t="shared" si="2"/>
        <v>0</v>
      </c>
    </row>
    <row r="34" spans="2:43" ht="50.25" customHeight="1" x14ac:dyDescent="0.55000000000000004">
      <c r="B34" s="27" t="s">
        <v>49</v>
      </c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25">
        <f t="shared" si="0"/>
        <v>0</v>
      </c>
      <c r="AP34" s="25">
        <f t="shared" si="1"/>
        <v>0</v>
      </c>
      <c r="AQ34" s="36">
        <f t="shared" si="2"/>
        <v>0</v>
      </c>
    </row>
    <row r="35" spans="2:43" ht="53.25" customHeight="1" x14ac:dyDescent="0.55000000000000004">
      <c r="B35" s="27" t="s">
        <v>50</v>
      </c>
      <c r="C35" s="36"/>
      <c r="D35" s="39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25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25">
        <f t="shared" si="0"/>
        <v>0</v>
      </c>
      <c r="AP35" s="25">
        <f t="shared" si="1"/>
        <v>0</v>
      </c>
      <c r="AQ35" s="36">
        <f t="shared" si="2"/>
        <v>0</v>
      </c>
    </row>
    <row r="36" spans="2:43" ht="44.25" x14ac:dyDescent="0.55000000000000004">
      <c r="B36" s="27" t="s">
        <v>51</v>
      </c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25">
        <f t="shared" si="0"/>
        <v>0</v>
      </c>
      <c r="AP36" s="25">
        <f t="shared" si="1"/>
        <v>0</v>
      </c>
      <c r="AQ36" s="36">
        <f t="shared" si="2"/>
        <v>0</v>
      </c>
    </row>
    <row r="37" spans="2:43" ht="44.25" x14ac:dyDescent="0.55000000000000004">
      <c r="B37" s="27" t="s">
        <v>52</v>
      </c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25">
        <f t="shared" si="0"/>
        <v>0</v>
      </c>
      <c r="AP37" s="25">
        <f t="shared" si="1"/>
        <v>0</v>
      </c>
      <c r="AQ37" s="36">
        <f t="shared" si="2"/>
        <v>0</v>
      </c>
    </row>
    <row r="38" spans="2:43" ht="44.25" x14ac:dyDescent="0.55000000000000004">
      <c r="B38" s="27" t="s">
        <v>53</v>
      </c>
      <c r="C38" s="36"/>
      <c r="D38" s="39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9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25">
        <f t="shared" si="0"/>
        <v>0</v>
      </c>
      <c r="AP38" s="25">
        <f t="shared" si="1"/>
        <v>0</v>
      </c>
      <c r="AQ38" s="36">
        <f t="shared" si="2"/>
        <v>0</v>
      </c>
    </row>
    <row r="39" spans="2:43" ht="50.25" customHeight="1" x14ac:dyDescent="0.55000000000000004">
      <c r="B39" s="27" t="s">
        <v>54</v>
      </c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25"/>
      <c r="AB39" s="39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25">
        <f t="shared" si="0"/>
        <v>0</v>
      </c>
      <c r="AP39" s="25">
        <f t="shared" si="1"/>
        <v>0</v>
      </c>
      <c r="AQ39" s="36">
        <f t="shared" si="2"/>
        <v>0</v>
      </c>
    </row>
    <row r="40" spans="2:43" ht="50.25" customHeight="1" x14ac:dyDescent="0.55000000000000004">
      <c r="B40" s="27" t="s">
        <v>55</v>
      </c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9"/>
      <c r="Z40" s="39"/>
      <c r="AA40" s="39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25">
        <f t="shared" si="0"/>
        <v>0</v>
      </c>
      <c r="AP40" s="25">
        <f t="shared" si="1"/>
        <v>0</v>
      </c>
      <c r="AQ40" s="36">
        <f t="shared" si="2"/>
        <v>0</v>
      </c>
    </row>
    <row r="41" spans="2:43" ht="50.25" customHeight="1" x14ac:dyDescent="0.55000000000000004">
      <c r="B41" s="38" t="s">
        <v>56</v>
      </c>
      <c r="C41" s="36">
        <f t="shared" ref="C41:AM41" si="3">+SUM(C24:C40,C18,C12)</f>
        <v>0</v>
      </c>
      <c r="D41" s="36">
        <f t="shared" si="3"/>
        <v>0</v>
      </c>
      <c r="E41" s="36">
        <f t="shared" si="3"/>
        <v>0</v>
      </c>
      <c r="F41" s="36">
        <f t="shared" si="3"/>
        <v>0</v>
      </c>
      <c r="G41" s="36">
        <f t="shared" si="3"/>
        <v>2157.84</v>
      </c>
      <c r="H41" s="36">
        <f t="shared" si="3"/>
        <v>222.03999999999996</v>
      </c>
      <c r="I41" s="36">
        <f t="shared" si="3"/>
        <v>3204.75</v>
      </c>
      <c r="J41" s="36">
        <f t="shared" si="3"/>
        <v>119.75</v>
      </c>
      <c r="K41" s="36">
        <f t="shared" si="3"/>
        <v>0</v>
      </c>
      <c r="L41" s="36">
        <f t="shared" si="3"/>
        <v>0</v>
      </c>
      <c r="M41" s="36">
        <f t="shared" si="3"/>
        <v>0</v>
      </c>
      <c r="N41" s="36">
        <f t="shared" si="3"/>
        <v>0</v>
      </c>
      <c r="O41" s="36">
        <f t="shared" si="3"/>
        <v>0</v>
      </c>
      <c r="P41" s="36">
        <f t="shared" si="3"/>
        <v>0</v>
      </c>
      <c r="Q41" s="36">
        <f t="shared" si="3"/>
        <v>984.13000000000011</v>
      </c>
      <c r="R41" s="36">
        <f t="shared" si="3"/>
        <v>0</v>
      </c>
      <c r="S41" s="36">
        <f t="shared" si="3"/>
        <v>0</v>
      </c>
      <c r="T41" s="36">
        <f t="shared" si="3"/>
        <v>0</v>
      </c>
      <c r="U41" s="36">
        <f t="shared" si="3"/>
        <v>0</v>
      </c>
      <c r="V41" s="36">
        <f t="shared" si="3"/>
        <v>0</v>
      </c>
      <c r="W41" s="36">
        <f t="shared" si="3"/>
        <v>0</v>
      </c>
      <c r="X41" s="36">
        <f t="shared" si="3"/>
        <v>0</v>
      </c>
      <c r="Y41" s="36">
        <f t="shared" si="3"/>
        <v>418.08499999999998</v>
      </c>
      <c r="Z41" s="36">
        <f t="shared" si="3"/>
        <v>0</v>
      </c>
      <c r="AA41" s="36">
        <f t="shared" si="3"/>
        <v>0</v>
      </c>
      <c r="AB41" s="36">
        <f t="shared" si="3"/>
        <v>0</v>
      </c>
      <c r="AC41" s="36">
        <f t="shared" si="3"/>
        <v>0</v>
      </c>
      <c r="AD41" s="36">
        <f t="shared" si="3"/>
        <v>0</v>
      </c>
      <c r="AE41" s="36">
        <f t="shared" si="3"/>
        <v>0</v>
      </c>
      <c r="AF41" s="36">
        <f t="shared" si="3"/>
        <v>0</v>
      </c>
      <c r="AG41" s="36">
        <f t="shared" si="3"/>
        <v>0</v>
      </c>
      <c r="AH41" s="36">
        <f t="shared" si="3"/>
        <v>0</v>
      </c>
      <c r="AI41" s="36">
        <f t="shared" si="3"/>
        <v>0</v>
      </c>
      <c r="AJ41" s="36">
        <f t="shared" si="3"/>
        <v>0</v>
      </c>
      <c r="AK41" s="36">
        <f t="shared" si="3"/>
        <v>0</v>
      </c>
      <c r="AL41" s="36">
        <f t="shared" si="3"/>
        <v>0</v>
      </c>
      <c r="AM41" s="36">
        <f t="shared" si="3"/>
        <v>175.58</v>
      </c>
      <c r="AN41" s="36">
        <f>+SUM(AN24:AN40,AN18,AN12)</f>
        <v>445.12</v>
      </c>
      <c r="AO41" s="36">
        <f>SUM(AO12,AO18,AO24:AO37)</f>
        <v>6940.3850000000002</v>
      </c>
      <c r="AP41" s="36">
        <f>SUM(AP12,AP18,AP24:AP37)</f>
        <v>786.91</v>
      </c>
      <c r="AQ41" s="36">
        <f t="shared" si="2"/>
        <v>7727.2950000000001</v>
      </c>
    </row>
    <row r="42" spans="2:43" ht="50.25" customHeight="1" x14ac:dyDescent="0.55000000000000004">
      <c r="B42" s="24" t="s">
        <v>57</v>
      </c>
      <c r="C42" s="41"/>
      <c r="D42" s="41"/>
      <c r="E42" s="41"/>
      <c r="F42" s="30"/>
      <c r="G42" s="30">
        <v>16.8</v>
      </c>
      <c r="H42" s="30"/>
      <c r="I42" s="30">
        <v>19.399999999999999</v>
      </c>
      <c r="J42" s="42"/>
      <c r="K42" s="42"/>
      <c r="L42" s="42"/>
      <c r="M42" s="42"/>
      <c r="N42" s="42"/>
      <c r="O42" s="42"/>
      <c r="P42" s="43"/>
      <c r="Q42" s="42"/>
      <c r="R42" s="42"/>
      <c r="S42" s="42"/>
      <c r="T42" s="42"/>
      <c r="U42" s="44"/>
      <c r="V42" s="44"/>
      <c r="W42" s="44"/>
      <c r="X42" s="44"/>
      <c r="Y42" s="44"/>
      <c r="Z42" s="44"/>
      <c r="AA42" s="44"/>
      <c r="AB42" s="44"/>
      <c r="AC42" s="25"/>
      <c r="AD42" s="44"/>
      <c r="AE42" s="30"/>
      <c r="AF42" s="44"/>
      <c r="AG42" s="30"/>
      <c r="AH42" s="44"/>
      <c r="AI42" s="44"/>
      <c r="AJ42" s="44"/>
      <c r="AK42" s="30"/>
      <c r="AL42" s="44"/>
      <c r="AM42" s="30"/>
      <c r="AN42" s="44"/>
      <c r="AO42" s="45"/>
      <c r="AP42" s="45"/>
      <c r="AQ42" s="46"/>
    </row>
    <row r="43" spans="2:43" ht="26.25" x14ac:dyDescent="0.4">
      <c r="B43" s="11" t="s">
        <v>58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4"/>
      <c r="AP43" s="4"/>
      <c r="AQ43" s="4"/>
    </row>
    <row r="44" spans="2:43" ht="35.25" x14ac:dyDescent="0.5">
      <c r="B44" s="11" t="s">
        <v>59</v>
      </c>
      <c r="C44" s="4" t="s">
        <v>60</v>
      </c>
      <c r="D44" s="4"/>
      <c r="E44" s="4"/>
      <c r="F44" s="47"/>
      <c r="G44" s="7"/>
      <c r="H44" s="7"/>
      <c r="I44" s="7"/>
      <c r="J44" s="48"/>
      <c r="K44" s="7"/>
      <c r="L44" s="7"/>
      <c r="M44" s="49"/>
      <c r="N44" s="4"/>
      <c r="O44" s="4"/>
      <c r="P44" s="7"/>
      <c r="R44" s="7"/>
      <c r="S44" s="50"/>
      <c r="T44" s="7"/>
      <c r="U44" s="50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4"/>
      <c r="AP44" s="4"/>
      <c r="AQ44" s="4"/>
    </row>
    <row r="45" spans="2:43" ht="65.25" customHeight="1" x14ac:dyDescent="0.55000000000000004">
      <c r="B45" s="9" t="s">
        <v>61</v>
      </c>
      <c r="C45" s="4"/>
      <c r="D45" s="4"/>
      <c r="E45" s="4"/>
      <c r="F45" s="51"/>
      <c r="G45" s="51"/>
      <c r="H45" s="7"/>
      <c r="I45" s="4"/>
      <c r="J45" s="4"/>
      <c r="K45" s="4"/>
      <c r="L45" s="4"/>
      <c r="M45" s="52"/>
      <c r="N45" s="52"/>
      <c r="O45" s="4"/>
      <c r="P45" s="7"/>
      <c r="R45" s="7"/>
      <c r="S45" s="50"/>
      <c r="T45" s="7"/>
      <c r="U45" s="50"/>
      <c r="V45" s="7"/>
      <c r="W45" s="7"/>
      <c r="X45" s="7"/>
      <c r="Y45" s="53"/>
      <c r="Z45" s="53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4"/>
      <c r="AP45" s="4"/>
      <c r="AQ45" s="4"/>
    </row>
    <row r="46" spans="2:43" s="4" customFormat="1" ht="44.25" x14ac:dyDescent="0.55000000000000004">
      <c r="B46" s="54" t="s">
        <v>62</v>
      </c>
      <c r="C46" s="3"/>
      <c r="G46" s="51"/>
      <c r="J46" s="47"/>
      <c r="M46" s="52"/>
      <c r="N46" s="55"/>
      <c r="Y46" s="53"/>
      <c r="Z46" s="53"/>
      <c r="AG46" s="56"/>
      <c r="AM46" s="57" t="s">
        <v>67</v>
      </c>
      <c r="AN46" s="7"/>
    </row>
  </sheetData>
  <mergeCells count="25">
    <mergeCell ref="B4:AQ4"/>
    <mergeCell ref="B5:AQ5"/>
    <mergeCell ref="AM6:AQ6"/>
    <mergeCell ref="AO7:AQ7"/>
    <mergeCell ref="AO8:AQ8"/>
    <mergeCell ref="C10:D10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AA10:AB10"/>
    <mergeCell ref="AC10:AD10"/>
    <mergeCell ref="AE10:AF10"/>
    <mergeCell ref="AG10:AH10"/>
    <mergeCell ref="AI10:AJ10"/>
    <mergeCell ref="AK10:AL10"/>
    <mergeCell ref="AM10:AN10"/>
    <mergeCell ref="AO10:AP10"/>
  </mergeCells>
  <printOptions horizontalCentered="1" verticalCentered="1"/>
  <pageMargins left="0" right="0" top="0" bottom="0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2692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Milagros Franco</dc:creator>
  <dc:description/>
  <cp:lastModifiedBy>Administrador</cp:lastModifiedBy>
  <cp:revision>363</cp:revision>
  <cp:lastPrinted>2022-04-13T19:07:22Z</cp:lastPrinted>
  <dcterms:created xsi:type="dcterms:W3CDTF">2008-10-21T17:58:04Z</dcterms:created>
  <dcterms:modified xsi:type="dcterms:W3CDTF">2023-01-23T22:15:48Z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