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<sst xmlns="http://schemas.openxmlformats.org/spreadsheetml/2006/main" count="392" uniqueCount="69">
  <si>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</si>
  <si>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</si>
  <si>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</si>
  <si>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</si>
  <si>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</si>
  <si>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</si>
  <si>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</si>
  <si>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</si>
  <si>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</si>
  <si>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</si>
  <si>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</si>
  <si>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</si>
  <si>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</si>
  <si>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</si>
  <si>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</si>
  <si>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</si>
  <si>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</si>
  <si>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</si>
  <si>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</si>
  <si>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</si>
  <si>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</si>
  <si>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</si>
  <si>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</si>
  <si>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</si>
  <si>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</si>
  <si>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</si>
  <si>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</si>
  <si>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</si>
  <si>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</si>
  <si>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</si>
  <si>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</si>
  <si>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</si>
  <si>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</si>
  <si>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</si>
  <si>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</si>
  <si>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</si>
  <si>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</si>
  <si>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</si>
  <si>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</si>
  <si>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</si>
  <si>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</si>
  <si>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</si>
  <si>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</si>
  <si>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</si>
  <si>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</si>
  <si>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</si>
  <si>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</si>
  <si>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</si>
  <si>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</si>
  <si>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</si>
  <si>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</si>
  <si>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</si>
  <si>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</si>
  <si>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</si>
  <si>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</si>
  <si>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</si>
  <si>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</si>
  <si>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</si>
  <si>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</si>
  <si>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</si>
  <si>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</si>
  <si>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</si>
  <si>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</si>
  <si>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</si>
  <si>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</si>
  <si>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</si>
  <si>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S/M</t>
  </si>
  <si>
    <t xml:space="preserve">        Fecha  : 21/01/2019</t>
  </si>
  <si>
    <t>Callao, 22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</si>
</sst>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8" fillId="0" borderId="2" xfId="0" quotePrefix="1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M1" zoomScale="25" zoomScaleNormal="25" workbookViewId="0">
      <selection activeCell="AD33" sqref="AD33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7.664062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34.77734375" style="2" customWidth="1"/>
    <col min="40" max="40" width="31.7773437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0" t="s">
        <v>42</v>
      </c>
    </row>
    <row r="2" spans="2:48" ht="30" x14ac:dyDescent="0.5">
      <c r="B2" s="91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20" t="s">
        <v>63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45" customHeight="1" x14ac:dyDescent="0.6">
      <c r="B5" s="120" t="s">
        <v>39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1" t="s">
        <v>36</v>
      </c>
      <c r="AN6" s="121"/>
      <c r="AO6" s="121"/>
      <c r="AP6" s="121"/>
      <c r="AQ6" s="121"/>
    </row>
    <row r="7" spans="2:48" s="9" customFormat="1" ht="26.25" customHeight="1" x14ac:dyDescent="0.5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22"/>
      <c r="AP7" s="122"/>
      <c r="AQ7" s="122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1" t="s">
        <v>67</v>
      </c>
      <c r="AP8" s="121"/>
      <c r="AQ8" s="121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5">
      <c r="B10" s="85" t="s">
        <v>3</v>
      </c>
      <c r="C10" s="115" t="s">
        <v>4</v>
      </c>
      <c r="D10" s="114"/>
      <c r="E10" s="125" t="s">
        <v>62</v>
      </c>
      <c r="F10" s="126"/>
      <c r="G10" s="116" t="s">
        <v>5</v>
      </c>
      <c r="H10" s="117"/>
      <c r="I10" s="119" t="s">
        <v>44</v>
      </c>
      <c r="J10" s="119"/>
      <c r="K10" s="119" t="s">
        <v>6</v>
      </c>
      <c r="L10" s="119"/>
      <c r="M10" s="115" t="s">
        <v>7</v>
      </c>
      <c r="N10" s="118"/>
      <c r="O10" s="115" t="s">
        <v>8</v>
      </c>
      <c r="P10" s="118"/>
      <c r="Q10" s="116" t="s">
        <v>9</v>
      </c>
      <c r="R10" s="117"/>
      <c r="S10" s="116" t="s">
        <v>10</v>
      </c>
      <c r="T10" s="117"/>
      <c r="U10" s="116" t="s">
        <v>11</v>
      </c>
      <c r="V10" s="117"/>
      <c r="W10" s="116" t="s">
        <v>51</v>
      </c>
      <c r="X10" s="117"/>
      <c r="Y10" s="115" t="s">
        <v>45</v>
      </c>
      <c r="Z10" s="114"/>
      <c r="AA10" s="115" t="s">
        <v>37</v>
      </c>
      <c r="AB10" s="114"/>
      <c r="AC10" s="115" t="s">
        <v>12</v>
      </c>
      <c r="AD10" s="114"/>
      <c r="AE10" s="113" t="s">
        <v>53</v>
      </c>
      <c r="AF10" s="114"/>
      <c r="AG10" s="113" t="s">
        <v>46</v>
      </c>
      <c r="AH10" s="114"/>
      <c r="AI10" s="113" t="s">
        <v>47</v>
      </c>
      <c r="AJ10" s="114"/>
      <c r="AK10" s="113" t="s">
        <v>48</v>
      </c>
      <c r="AL10" s="114"/>
      <c r="AM10" s="113" t="s">
        <v>49</v>
      </c>
      <c r="AN10" s="114"/>
      <c r="AO10" s="123" t="s">
        <v>13</v>
      </c>
      <c r="AP10" s="124"/>
      <c r="AQ10" s="86" t="s">
        <v>14</v>
      </c>
      <c r="AT10" s="88"/>
    </row>
    <row r="11" spans="2:48" s="43" customFormat="1" ht="36" customHeight="1" x14ac:dyDescent="0.7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7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1264.6099999999999</v>
      </c>
      <c r="AF12" s="50">
        <v>377.15</v>
      </c>
      <c r="AG12" s="50">
        <v>606.12</v>
      </c>
      <c r="AH12" s="50">
        <v>0</v>
      </c>
      <c r="AI12" s="50">
        <v>0</v>
      </c>
      <c r="AJ12" s="50">
        <v>0</v>
      </c>
      <c r="AK12" s="50">
        <v>902.11500000000001</v>
      </c>
      <c r="AL12" s="50">
        <v>27.45</v>
      </c>
      <c r="AM12" s="50">
        <v>439.77499999999998</v>
      </c>
      <c r="AN12" s="50">
        <v>89.295000000000002</v>
      </c>
      <c r="AO12" s="51">
        <f>SUMIF($C$11:$AN$11,"Ind*",C12:AN12)</f>
        <v>3212.6200000000003</v>
      </c>
      <c r="AP12" s="51">
        <f>SUMIF($C$11:$AN$11,"I.Mad",C12:AN12)</f>
        <v>493.89499999999998</v>
      </c>
      <c r="AQ12" s="51">
        <f>SUM(AO12:AP12)</f>
        <v>3706.5150000000003</v>
      </c>
      <c r="AS12" s="26"/>
      <c r="AT12" s="59"/>
    </row>
    <row r="13" spans="2:48" ht="50.25" customHeight="1" x14ac:dyDescent="0.7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22</v>
      </c>
      <c r="AF13" s="52">
        <v>7</v>
      </c>
      <c r="AG13" s="52">
        <v>15</v>
      </c>
      <c r="AH13" s="52" t="s">
        <v>19</v>
      </c>
      <c r="AI13" s="52" t="s">
        <v>19</v>
      </c>
      <c r="AJ13" s="52" t="s">
        <v>19</v>
      </c>
      <c r="AK13" s="52">
        <v>24</v>
      </c>
      <c r="AL13" s="52">
        <v>1</v>
      </c>
      <c r="AM13" s="52">
        <v>10</v>
      </c>
      <c r="AN13" s="52">
        <v>2</v>
      </c>
      <c r="AO13" s="51">
        <f>SUMIF($C$11:$AN$11,"Ind*",C13:AN13)</f>
        <v>71</v>
      </c>
      <c r="AP13" s="51">
        <f>SUMIF($C$11:$AN$11,"I.Mad",C13:AN13)</f>
        <v>10</v>
      </c>
      <c r="AQ13" s="51">
        <f>SUM(AO13:AP13)</f>
        <v>81</v>
      </c>
      <c r="AT13" s="19"/>
      <c r="AU13" s="19"/>
      <c r="AV13" s="19"/>
    </row>
    <row r="14" spans="2:48" ht="50.25" customHeight="1" x14ac:dyDescent="0.7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4</v>
      </c>
      <c r="AF14" s="52">
        <v>1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7</v>
      </c>
      <c r="AL14" s="52" t="s">
        <v>66</v>
      </c>
      <c r="AM14" s="52">
        <v>3</v>
      </c>
      <c r="AN14" s="52">
        <v>1</v>
      </c>
      <c r="AO14" s="51">
        <f>SUMIF($C$11:$AN$11,"Ind*",C14:AN14)</f>
        <v>19</v>
      </c>
      <c r="AP14" s="51">
        <f>SUMIF($C$11:$AN$11,"I.Mad",C14:AN14)</f>
        <v>2</v>
      </c>
      <c r="AQ14" s="51">
        <f>SUM(AO14:AP14)</f>
        <v>21</v>
      </c>
      <c r="AT14" s="19"/>
      <c r="AU14" s="19"/>
      <c r="AV14" s="19"/>
    </row>
    <row r="15" spans="2:48" ht="50.25" customHeight="1" x14ac:dyDescent="0.7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87.933486728674666</v>
      </c>
      <c r="AF15" s="52">
        <v>86.021505376344081</v>
      </c>
      <c r="AG15" s="52">
        <v>49.69807302004029</v>
      </c>
      <c r="AH15" s="52" t="s">
        <v>19</v>
      </c>
      <c r="AI15" s="52" t="s">
        <v>19</v>
      </c>
      <c r="AJ15" s="52" t="s">
        <v>19</v>
      </c>
      <c r="AK15" s="52">
        <v>36.21748363332933</v>
      </c>
      <c r="AL15" s="52" t="s">
        <v>19</v>
      </c>
      <c r="AM15" s="52">
        <v>33.047489353395683</v>
      </c>
      <c r="AN15" s="52">
        <v>43.406593406593409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7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9.5</v>
      </c>
      <c r="AF16" s="57">
        <v>11</v>
      </c>
      <c r="AG16" s="57">
        <v>12</v>
      </c>
      <c r="AH16" s="57" t="s">
        <v>19</v>
      </c>
      <c r="AI16" s="57" t="s">
        <v>19</v>
      </c>
      <c r="AJ16" s="57" t="s">
        <v>19</v>
      </c>
      <c r="AK16" s="57">
        <v>12.5</v>
      </c>
      <c r="AL16" s="57" t="s">
        <v>19</v>
      </c>
      <c r="AM16" s="57">
        <v>12</v>
      </c>
      <c r="AN16" s="57">
        <v>12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5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7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7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7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7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7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7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7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7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7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7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7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7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7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7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7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7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7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7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7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1264.6099999999999</v>
      </c>
      <c r="AF41" s="54">
        <f t="shared" si="5"/>
        <v>377.15</v>
      </c>
      <c r="AG41" s="54">
        <f t="shared" si="5"/>
        <v>606.12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902.11500000000001</v>
      </c>
      <c r="AL41" s="54">
        <f t="shared" si="5"/>
        <v>27.45</v>
      </c>
      <c r="AM41" s="54">
        <f t="shared" si="5"/>
        <v>439.77499999999998</v>
      </c>
      <c r="AN41" s="54">
        <f t="shared" si="5"/>
        <v>89.295000000000002</v>
      </c>
      <c r="AO41" s="54">
        <f>SUM(AO12,AO18,AO24:AO37)</f>
        <v>3212.6200000000003</v>
      </c>
      <c r="AP41" s="54">
        <f>SUM(AP12,AP18,AP24:AP37)</f>
        <v>493.89499999999998</v>
      </c>
      <c r="AQ41" s="54">
        <f>SUM(AO41:AP41)</f>
        <v>3706.5150000000003</v>
      </c>
    </row>
    <row r="42" spans="2:43" ht="50.25" customHeight="1" x14ac:dyDescent="0.7">
      <c r="B42" s="79" t="s">
        <v>38</v>
      </c>
      <c r="C42" s="24"/>
      <c r="D42" s="24"/>
      <c r="E42" s="24"/>
      <c r="F42" s="56"/>
      <c r="G42" s="56">
        <v>19.7</v>
      </c>
      <c r="H42" s="56"/>
      <c r="I42" s="56"/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16.399999999999999</v>
      </c>
      <c r="AN42" s="56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68</v>
      </c>
      <c r="AN46" s="3"/>
    </row>
    <row r="47" spans="2:43" ht="45" x14ac:dyDescent="0.75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4" x14ac:dyDescent="0.7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4" x14ac:dyDescent="0.7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4" x14ac:dyDescent="0.7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4" x14ac:dyDescent="0.7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4" x14ac:dyDescent="0.6">
      <c r="E55" s="105"/>
      <c r="F55" s="105"/>
      <c r="S55" s="59"/>
      <c r="T55" s="59"/>
      <c r="U55" s="59"/>
      <c r="V55" s="59"/>
      <c r="W55" s="59"/>
      <c r="AD55" s="43"/>
    </row>
    <row r="56" spans="2:43" ht="35.4" x14ac:dyDescent="0.6">
      <c r="E56" s="105"/>
      <c r="F56" s="105"/>
      <c r="S56" s="59"/>
      <c r="T56" s="59"/>
      <c r="U56" s="59"/>
      <c r="V56" s="59"/>
      <c r="W56" s="59"/>
      <c r="AD56" s="43"/>
    </row>
    <row r="57" spans="2:43" ht="27.6" x14ac:dyDescent="0.45">
      <c r="AD57" s="43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2019-01-22T17:07:29Z</dcterms:modified>
</cp:coreProperties>
</file>