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B9DD202F-CCC3-E940-B45D-2EAB090D5F08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<sst xmlns="http://schemas.openxmlformats.org/spreadsheetml/2006/main" count="405" uniqueCount="69">
  <si>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</si>
  <si>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</si>
  <si>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</si>
  <si>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</si>
  <si>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</si>
  <si>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</si>
  <si>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</si>
  <si>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</si>
  <si>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</si>
  <si>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</si>
  <si>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</si>
  <si>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</si>
  <si>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</si>
  <si>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</si>
  <si>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</si>
  <si>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</si>
  <si>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</si>
  <si>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</si>
  <si>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</si>
  <si>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</si>
  <si>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</si>
  <si>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</si>
  <si>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</si>
  <si>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</si>
  <si>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</si>
  <si>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</si>
  <si>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</si>
  <si>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</si>
  <si>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</si>
  <si>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</si>
  <si>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</si>
  <si>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</si>
  <si>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</si>
  <si>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</si>
  <si>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</si>
  <si>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</si>
  <si>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</si>
  <si>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</si>
  <si>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</si>
  <si>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</si>
  <si>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</si>
  <si>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</si>
  <si>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</si>
  <si>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</si>
  <si>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</si>
  <si>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</si>
  <si>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</si>
  <si>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</si>
  <si>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</si>
  <si>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</si>
  <si>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</si>
  <si>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</si>
  <si>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</si>
  <si>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</si>
  <si>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</si>
  <si>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</si>
  <si>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</si>
  <si>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</si>
  <si>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</si>
  <si>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</si>
  <si>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</si>
  <si>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</si>
  <si>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</si>
  <si>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</si>
  <si>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</si>
  <si>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</si>
  <si>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>Callao, 24 de enero del 2022</t>
  </si>
  <si>
    <t xml:space="preserve">        Fecha  : 23/01/2022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</si>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</sst>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C1" zoomScale="23" zoomScaleNormal="23" workbookViewId="0">
      <selection activeCell="AO22" sqref="AO22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4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67</v>
      </c>
      <c r="AP8" s="72"/>
      <c r="AQ8" s="72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802.05</v>
      </c>
      <c r="AL12" s="30">
        <v>158.245</v>
      </c>
      <c r="AM12" s="30">
        <v>327.05</v>
      </c>
      <c r="AN12" s="30">
        <v>0</v>
      </c>
      <c r="AO12" s="30">
        <f>SUMIF($C$11:$AN$11,"Ind",C12:AN12)</f>
        <v>1129.0999999999999</v>
      </c>
      <c r="AP12" s="30">
        <f>SUMIF($C$11:$AN$11,"I.Mad",C12:AN12)</f>
        <v>158.245</v>
      </c>
      <c r="AQ12" s="30">
        <f>SUM(AO12:AP12)</f>
        <v>1287.3449999999998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11</v>
      </c>
      <c r="AL13" s="30">
        <v>5</v>
      </c>
      <c r="AM13" s="30">
        <v>5</v>
      </c>
      <c r="AN13" s="30" t="s">
        <v>33</v>
      </c>
      <c r="AO13" s="30">
        <f>SUMIF($C$11:$AN$11,"Ind*",C13:AN13)</f>
        <v>16</v>
      </c>
      <c r="AP13" s="30">
        <f>SUMIF($C$11:$AN$11,"I.Mad",C13:AN13)</f>
        <v>5</v>
      </c>
      <c r="AQ13" s="30">
        <f>SUM(AO13:AP13)</f>
        <v>21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4</v>
      </c>
      <c r="AL14" s="30" t="s">
        <v>68</v>
      </c>
      <c r="AM14" s="30">
        <v>4</v>
      </c>
      <c r="AN14" s="30" t="s">
        <v>33</v>
      </c>
      <c r="AO14" s="30">
        <f>SUMIF($C$11:$AN$11,"Ind*",C14:AN14)</f>
        <v>8</v>
      </c>
      <c r="AP14" s="30">
        <f>SUMIF($C$11:$AN$11,"I.Mad",C14:AN14)</f>
        <v>0</v>
      </c>
      <c r="AQ14" s="30">
        <f>SUM(AO14:AP14)</f>
        <v>8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19.224131807099511</v>
      </c>
      <c r="AL15" s="30" t="s">
        <v>33</v>
      </c>
      <c r="AM15" s="30">
        <v>61.649633100220605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12.5</v>
      </c>
      <c r="AL16" s="36" t="s">
        <v>33</v>
      </c>
      <c r="AM16" s="36">
        <v>12.5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802.05</v>
      </c>
      <c r="AL41" s="42">
        <f t="shared" si="3"/>
        <v>158.245</v>
      </c>
      <c r="AM41" s="42">
        <f t="shared" si="3"/>
        <v>327.05</v>
      </c>
      <c r="AN41" s="42">
        <f t="shared" si="3"/>
        <v>0</v>
      </c>
      <c r="AO41" s="42">
        <f>SUM(AO12,AO18,AO24:AO37)</f>
        <v>1129.0999999999999</v>
      </c>
      <c r="AP41" s="42">
        <f>SUM(AP12,AP18,AP24:AP37)</f>
        <v>158.245</v>
      </c>
      <c r="AQ41" s="42">
        <f t="shared" si="2"/>
        <v>1287.3449999999998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17.2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66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2022-01-24T17:49:38Z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