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60" windowWidth="20730" windowHeight="1162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<sst xmlns="http://schemas.openxmlformats.org/spreadsheetml/2006/main" count="394" uniqueCount="66">
  <si>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</si>
  <si>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</si>
  <si>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</si>
  <si>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</si>
  <si>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</si>
  <si>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</si>
  <si>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</si>
  <si>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</si>
  <si>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</si>
  <si>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</si>
  <si>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</si>
  <si>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</si>
  <si>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</si>
  <si>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</si>
  <si>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</si>
  <si>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</si>
  <si>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</si>
  <si>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</si>
  <si>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</si>
  <si>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</si>
  <si>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</si>
  <si>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</si>
  <si>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</si>
  <si>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</si>
  <si>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</si>
  <si>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</si>
  <si>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</si>
  <si>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</si>
  <si>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</si>
  <si>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</si>
  <si>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</si>
  <si>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</si>
  <si>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</si>
  <si>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</si>
  <si>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</si>
  <si>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</si>
  <si>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</si>
  <si>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</si>
  <si>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</si>
  <si>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</si>
  <si>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</si>
  <si>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</si>
  <si>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</si>
  <si>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</si>
  <si>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</si>
  <si>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</si>
  <si>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</si>
  <si>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</si>
  <si>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</si>
  <si>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</si>
  <si>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</si>
  <si>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</si>
  <si>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</si>
  <si>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</si>
  <si>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</si>
  <si>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</si>
  <si>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</si>
  <si>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</si>
  <si>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</si>
  <si>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</si>
  <si>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</si>
  <si>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RAYA AGUILA</t>
  </si>
  <si>
    <t xml:space="preserve">        Fecha  : 27/01/2017</t>
  </si>
  <si>
    <t>Callao, 30 de enero del 2017</t>
  </si>
  <si>
    <t>R.M.N°010-2017-PRODUCE.</t>
  </si>
  <si>
    <t>11.0 y 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</si>
</sst>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7" fontId="12" fillId="0" borderId="1" xfId="0" quotePrefix="1" applyNumberFormat="1" applyFont="1" applyBorder="1" applyAlignment="1">
      <alignment horizontal="center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G1" zoomScale="26" zoomScaleNormal="26" workbookViewId="0">
      <selection activeCell="I40" sqref="I4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0" t="s">
        <v>37</v>
      </c>
      <c r="AN6" s="120"/>
      <c r="AO6" s="120"/>
      <c r="AP6" s="120"/>
      <c r="AQ6" s="120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1"/>
      <c r="AP7" s="121"/>
      <c r="AQ7" s="121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0" t="s">
        <v>62</v>
      </c>
      <c r="AP8" s="120"/>
      <c r="AQ8" s="120"/>
    </row>
    <row r="9" spans="2:48" ht="21.75" customHeight="1" x14ac:dyDescent="0.4">
      <c r="B9" s="14" t="s">
        <v>2</v>
      </c>
      <c r="C9" s="11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1602.23</v>
      </c>
      <c r="AF12" s="51">
        <v>0</v>
      </c>
      <c r="AG12" s="51">
        <v>1476.2787906443027</v>
      </c>
      <c r="AH12" s="51">
        <v>0</v>
      </c>
      <c r="AI12" s="51">
        <v>0</v>
      </c>
      <c r="AJ12" s="51">
        <v>0</v>
      </c>
      <c r="AK12" s="51">
        <v>442</v>
      </c>
      <c r="AL12" s="51">
        <v>0</v>
      </c>
      <c r="AM12" s="51">
        <v>0</v>
      </c>
      <c r="AN12" s="51">
        <v>349.60500000000002</v>
      </c>
      <c r="AO12" s="52">
        <f>SUMIF($C$11:$AN$11,"Ind*",C12:AN12)</f>
        <v>3520.5087906443027</v>
      </c>
      <c r="AP12" s="52">
        <f>SUMIF($C$11:$AN$11,"I.Mad",C12:AN12)</f>
        <v>349.60500000000002</v>
      </c>
      <c r="AQ12" s="52">
        <f>SUM(AO12:AP12)</f>
        <v>3870.1137906443028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20</v>
      </c>
      <c r="AF13" s="53" t="s">
        <v>20</v>
      </c>
      <c r="AG13" s="53">
        <v>12</v>
      </c>
      <c r="AH13" s="53" t="s">
        <v>20</v>
      </c>
      <c r="AI13" s="53" t="s">
        <v>20</v>
      </c>
      <c r="AJ13" s="53" t="s">
        <v>20</v>
      </c>
      <c r="AK13" s="53">
        <v>3</v>
      </c>
      <c r="AL13" s="53" t="s">
        <v>20</v>
      </c>
      <c r="AM13" s="53" t="s">
        <v>20</v>
      </c>
      <c r="AN13" s="53">
        <v>5</v>
      </c>
      <c r="AO13" s="52">
        <f>SUMIF($C$11:$AN$11,"Ind*",C13:AN13)</f>
        <v>35</v>
      </c>
      <c r="AP13" s="52">
        <f>SUMIF($C$11:$AN$11,"I.Mad",C13:AN13)</f>
        <v>5</v>
      </c>
      <c r="AQ13" s="52">
        <f>SUM(AO13:AP13)</f>
        <v>40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7</v>
      </c>
      <c r="AF14" s="53" t="s">
        <v>20</v>
      </c>
      <c r="AG14" s="53">
        <v>5</v>
      </c>
      <c r="AH14" s="53" t="s">
        <v>20</v>
      </c>
      <c r="AI14" s="53" t="s">
        <v>20</v>
      </c>
      <c r="AJ14" s="53" t="s">
        <v>20</v>
      </c>
      <c r="AK14" s="53">
        <v>2</v>
      </c>
      <c r="AL14" s="53" t="s">
        <v>20</v>
      </c>
      <c r="AM14" s="53" t="s">
        <v>20</v>
      </c>
      <c r="AN14" s="53">
        <v>4</v>
      </c>
      <c r="AO14" s="52">
        <f>SUMIF($C$11:$AN$11,"Ind*",C14:AN14)</f>
        <v>14</v>
      </c>
      <c r="AP14" s="52">
        <f>SUMIF($C$11:$AN$11,"I.Mad",C14:AN14)</f>
        <v>4</v>
      </c>
      <c r="AQ14" s="52">
        <f>SUM(AO14:AP14)</f>
        <v>18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59.123256207509648</v>
      </c>
      <c r="AF15" s="53" t="s">
        <v>20</v>
      </c>
      <c r="AG15" s="53">
        <v>69.231246181201186</v>
      </c>
      <c r="AH15" s="53" t="s">
        <v>20</v>
      </c>
      <c r="AI15" s="53" t="s">
        <v>20</v>
      </c>
      <c r="AJ15" s="53" t="s">
        <v>20</v>
      </c>
      <c r="AK15" s="53">
        <v>18.224203631269209</v>
      </c>
      <c r="AL15" s="53" t="s">
        <v>20</v>
      </c>
      <c r="AM15" s="53" t="s">
        <v>20</v>
      </c>
      <c r="AN15" s="53">
        <v>53.282583109117937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12</v>
      </c>
      <c r="AF16" s="58" t="s">
        <v>20</v>
      </c>
      <c r="AG16" s="58">
        <v>11</v>
      </c>
      <c r="AH16" s="58" t="s">
        <v>20</v>
      </c>
      <c r="AI16" s="58" t="s">
        <v>20</v>
      </c>
      <c r="AJ16" s="58" t="s">
        <v>20</v>
      </c>
      <c r="AK16" s="58">
        <v>12.5</v>
      </c>
      <c r="AL16" s="58" t="s">
        <v>20</v>
      </c>
      <c r="AM16" s="58" t="s">
        <v>20</v>
      </c>
      <c r="AN16" s="124" t="s">
        <v>65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7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5</v>
      </c>
      <c r="AH30" s="55"/>
      <c r="AI30" s="55"/>
      <c r="AJ30" s="55"/>
      <c r="AK30" s="55"/>
      <c r="AL30" s="55"/>
      <c r="AM30" s="55"/>
      <c r="AN30" s="55"/>
      <c r="AO30" s="52">
        <f t="shared" si="1"/>
        <v>5</v>
      </c>
      <c r="AP30" s="52">
        <f t="shared" si="2"/>
        <v>0</v>
      </c>
      <c r="AQ30" s="55">
        <f t="shared" si="0"/>
        <v>5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61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0</v>
      </c>
      <c r="X38" s="55">
        <f t="shared" si="3"/>
        <v>0</v>
      </c>
      <c r="Y38" s="55">
        <f t="shared" si="3"/>
        <v>0</v>
      </c>
      <c r="Z38" s="55">
        <f t="shared" si="3"/>
        <v>0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1602.23</v>
      </c>
      <c r="AF38" s="55">
        <f t="shared" si="3"/>
        <v>0</v>
      </c>
      <c r="AG38" s="55">
        <f t="shared" si="3"/>
        <v>1481.2787906443027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442</v>
      </c>
      <c r="AL38" s="55">
        <f t="shared" si="3"/>
        <v>0</v>
      </c>
      <c r="AM38" s="55">
        <f t="shared" si="3"/>
        <v>0</v>
      </c>
      <c r="AN38" s="55">
        <f t="shared" si="3"/>
        <v>349.60500000000002</v>
      </c>
      <c r="AO38" s="55">
        <f>SUM(AO12,AO18,AO24:AO37)</f>
        <v>3525.5087906443027</v>
      </c>
      <c r="AP38" s="55">
        <f>SUM(AP12,AP18,AP24:AP37)</f>
        <v>349.60500000000002</v>
      </c>
      <c r="AQ38" s="55">
        <f>SUM(AO38:AP38)</f>
        <v>3875.1137906443028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21</v>
      </c>
      <c r="H39" s="57"/>
      <c r="I39" s="57">
        <v>22.7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/>
      <c r="AN39" s="57">
        <v>18</v>
      </c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63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2017-01-30T17:42:56Z</dcterms:modified>
</cp:coreProperties>
</file>