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<sst xmlns="http://schemas.openxmlformats.org/spreadsheetml/2006/main" count="402" uniqueCount="68">
  <si>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</si>
  <si>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</si>
  <si>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</si>
  <si>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</si>
  <si>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</si>
  <si>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</si>
  <si>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</si>
  <si>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</si>
  <si>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</si>
  <si>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</si>
  <si>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</si>
  <si>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</si>
  <si>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</si>
  <si>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</si>
  <si>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</si>
  <si>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</si>
  <si>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</si>
  <si>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</si>
  <si>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</si>
  <si>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</si>
  <si>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</si>
  <si>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</si>
  <si>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</si>
  <si>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</si>
  <si>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</si>
  <si>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</si>
  <si>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</si>
  <si>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</si>
  <si>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</si>
  <si>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</si>
  <si>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</si>
  <si>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</si>
  <si>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</si>
  <si>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</si>
  <si>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</si>
  <si>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</si>
  <si>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</si>
  <si>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</si>
  <si>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</si>
  <si>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</si>
  <si>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</si>
  <si>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</si>
  <si>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</si>
  <si>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</si>
  <si>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</si>
  <si>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</si>
  <si>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</si>
  <si>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</si>
  <si>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</si>
  <si>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</si>
  <si>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</si>
  <si>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</si>
  <si>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</si>
  <si>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</si>
  <si>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</si>
  <si>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</si>
  <si>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</si>
  <si>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</si>
  <si>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</si>
  <si>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</si>
  <si>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</si>
  <si>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</si>
  <si>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</si>
  <si>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</si>
  <si>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</si>
  <si>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</si>
  <si>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 xml:space="preserve">        Fecha  : 27/01/2025</t>
  </si>
  <si>
    <t>Callao, 28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</si>
</sst>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G24" sqref="AG24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1508.623</v>
      </c>
      <c r="AL12" s="24">
        <v>0</v>
      </c>
      <c r="AM12" s="24">
        <v>1510.9659999999999</v>
      </c>
      <c r="AN12" s="24">
        <v>647.27</v>
      </c>
      <c r="AO12" s="24">
        <f>SUMIF($C$11:$AN$11,"Ind",C12:AN12)</f>
        <v>3019.5889999999999</v>
      </c>
      <c r="AP12" s="24">
        <f>SUMIF($C$11:$AN$11,"I.Mad",C12:AN12)</f>
        <v>647.27</v>
      </c>
      <c r="AQ12" s="24">
        <f>SUM(AO12:AP12)</f>
        <v>3666.8589999999999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21</v>
      </c>
      <c r="AL13" s="24" t="s">
        <v>33</v>
      </c>
      <c r="AM13" s="24">
        <v>20</v>
      </c>
      <c r="AN13" s="24">
        <v>10</v>
      </c>
      <c r="AO13" s="24">
        <f>SUMIF($C$11:$AN$11,"Ind*",C13:AN13)</f>
        <v>41</v>
      </c>
      <c r="AP13" s="24">
        <f>SUMIF($C$11:$AN$11,"I.Mad",C13:AN13)</f>
        <v>10</v>
      </c>
      <c r="AQ13" s="24">
        <f>SUM(AO13:AP13)</f>
        <v>51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7</v>
      </c>
      <c r="AL14" s="24" t="s">
        <v>33</v>
      </c>
      <c r="AM14" s="24">
        <v>6</v>
      </c>
      <c r="AN14" s="24">
        <v>1</v>
      </c>
      <c r="AO14" s="24">
        <f>SUMIF($C$11:$AN$11,"Ind*",C14:AN14)</f>
        <v>13</v>
      </c>
      <c r="AP14" s="24">
        <f>SUMIF($C$11:$AN$11,"I.Mad",C14:AN14)</f>
        <v>1</v>
      </c>
      <c r="AQ14" s="24">
        <f>SUM(AO14:AP14)</f>
        <v>14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42.667495545082218</v>
      </c>
      <c r="AL15" s="24" t="s">
        <v>33</v>
      </c>
      <c r="AM15" s="24">
        <v>31.758439490304745</v>
      </c>
      <c r="AN15" s="24">
        <v>43.292682926829265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1508.623</v>
      </c>
      <c r="AL41" s="32">
        <f t="shared" si="3"/>
        <v>0</v>
      </c>
      <c r="AM41" s="32">
        <f t="shared" si="3"/>
        <v>1510.9659999999999</v>
      </c>
      <c r="AN41" s="32">
        <f t="shared" si="3"/>
        <v>647.27</v>
      </c>
      <c r="AO41" s="32">
        <f>SUM(AO12,AO18,AO24:AO37)</f>
        <v>3019.5889999999999</v>
      </c>
      <c r="AP41" s="32">
        <f>SUM(AP12,AP18,AP24:AP37)</f>
        <v>647.27</v>
      </c>
      <c r="AQ41" s="32">
        <f t="shared" si="2"/>
        <v>3666.8589999999999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2025-02-06T14:47:36Z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