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4000" windowHeight="913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<sst xmlns="http://schemas.openxmlformats.org/spreadsheetml/2006/main" count="404" uniqueCount="66">
  <si>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</si>
  <si>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</si>
  <si>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</si>
  <si>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</si>
  <si>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</si>
  <si>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</si>
  <si>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</si>
  <si>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</si>
  <si>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</si>
  <si>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</si>
  <si>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</si>
  <si>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</si>
  <si>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</si>
  <si>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</si>
  <si>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</si>
  <si>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</si>
  <si>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</si>
  <si>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</si>
  <si>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</si>
  <si>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</si>
  <si>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</si>
  <si>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</si>
  <si>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</si>
  <si>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</si>
  <si>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</si>
  <si>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</si>
  <si>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</si>
  <si>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</si>
  <si>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</si>
  <si>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</si>
  <si>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</si>
  <si>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</si>
  <si>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</si>
  <si>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</si>
  <si>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</si>
  <si>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</si>
  <si>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</si>
  <si>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</si>
  <si>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</si>
  <si>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</si>
  <si>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</si>
  <si>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</si>
  <si>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</si>
  <si>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</si>
  <si>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</si>
  <si>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</si>
  <si>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</si>
  <si>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</si>
  <si>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</si>
  <si>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</si>
  <si>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</si>
  <si>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</si>
  <si>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</si>
  <si>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</si>
  <si>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</si>
  <si>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</si>
  <si>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</si>
  <si>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</si>
  <si>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</si>
  <si>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</si>
  <si>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</si>
  <si>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>LORNA</t>
  </si>
  <si>
    <t>R.M.N°369-2015 PRODUCE, R.M.N°427-2016-PRODUCE, R.M.N°028-2016-PRODUCE</t>
  </si>
  <si>
    <t xml:space="preserve">        Fecha  : 30/01/2016</t>
  </si>
  <si>
    <t>Callao, 01 de Febrero del 2016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</si>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</sst>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6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0" fillId="0" borderId="0" xfId="0" applyFont="1"/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A4" zoomScale="25" zoomScaleNormal="25" workbookViewId="0">
      <selection activeCell="AM40" sqref="AM40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4.710937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47</v>
      </c>
    </row>
    <row r="2" spans="2:48" ht="30" x14ac:dyDescent="0.4">
      <c r="B2" s="95" t="s">
        <v>48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20" t="s">
        <v>46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35.25" x14ac:dyDescent="0.5">
      <c r="B5" s="120" t="s">
        <v>42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1" t="s">
        <v>39</v>
      </c>
      <c r="AN6" s="121"/>
      <c r="AO6" s="121"/>
      <c r="AP6" s="121"/>
      <c r="AQ6" s="121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22"/>
      <c r="AP7" s="122"/>
      <c r="AQ7" s="122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3" t="s">
        <v>63</v>
      </c>
      <c r="AP8" s="123"/>
      <c r="AQ8" s="123"/>
    </row>
    <row r="9" spans="2:48" ht="21.75" customHeight="1" x14ac:dyDescent="0.4">
      <c r="B9" s="15" t="s">
        <v>2</v>
      </c>
      <c r="C9" s="12" t="s">
        <v>62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7" t="s">
        <v>4</v>
      </c>
      <c r="D10" s="114"/>
      <c r="E10" s="117" t="s">
        <v>5</v>
      </c>
      <c r="F10" s="114"/>
      <c r="G10" s="115" t="s">
        <v>6</v>
      </c>
      <c r="H10" s="116"/>
      <c r="I10" s="119" t="s">
        <v>49</v>
      </c>
      <c r="J10" s="119"/>
      <c r="K10" s="119" t="s">
        <v>7</v>
      </c>
      <c r="L10" s="119"/>
      <c r="M10" s="117" t="s">
        <v>8</v>
      </c>
      <c r="N10" s="118"/>
      <c r="O10" s="117" t="s">
        <v>9</v>
      </c>
      <c r="P10" s="118"/>
      <c r="Q10" s="115" t="s">
        <v>10</v>
      </c>
      <c r="R10" s="116"/>
      <c r="S10" s="115" t="s">
        <v>11</v>
      </c>
      <c r="T10" s="116"/>
      <c r="U10" s="115" t="s">
        <v>12</v>
      </c>
      <c r="V10" s="116"/>
      <c r="W10" s="115" t="s">
        <v>59</v>
      </c>
      <c r="X10" s="116"/>
      <c r="Y10" s="117" t="s">
        <v>52</v>
      </c>
      <c r="Z10" s="114"/>
      <c r="AA10" s="115" t="s">
        <v>40</v>
      </c>
      <c r="AB10" s="116"/>
      <c r="AC10" s="115" t="s">
        <v>13</v>
      </c>
      <c r="AD10" s="116"/>
      <c r="AE10" s="113" t="s">
        <v>53</v>
      </c>
      <c r="AF10" s="114"/>
      <c r="AG10" s="113" t="s">
        <v>54</v>
      </c>
      <c r="AH10" s="114"/>
      <c r="AI10" s="113" t="s">
        <v>55</v>
      </c>
      <c r="AJ10" s="114"/>
      <c r="AK10" s="113" t="s">
        <v>56</v>
      </c>
      <c r="AL10" s="114"/>
      <c r="AM10" s="113" t="s">
        <v>57</v>
      </c>
      <c r="AN10" s="114"/>
      <c r="AO10" s="124" t="s">
        <v>14</v>
      </c>
      <c r="AP10" s="125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852</v>
      </c>
      <c r="J12" s="53">
        <v>2278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852</v>
      </c>
      <c r="AP12" s="54">
        <f>SUMIF($C$11:$AN$11,"I.Mad",C12:AN12)</f>
        <v>2278</v>
      </c>
      <c r="AQ12" s="54">
        <f>SUM(AO12:AP12)</f>
        <v>3130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 t="s">
        <v>20</v>
      </c>
      <c r="H13" s="55" t="s">
        <v>20</v>
      </c>
      <c r="I13" s="55">
        <v>10</v>
      </c>
      <c r="J13" s="55">
        <v>37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 t="s">
        <v>20</v>
      </c>
      <c r="X13" s="55" t="s">
        <v>20</v>
      </c>
      <c r="Y13" s="55" t="s">
        <v>20</v>
      </c>
      <c r="Z13" s="55" t="s">
        <v>20</v>
      </c>
      <c r="AA13" s="55" t="s">
        <v>20</v>
      </c>
      <c r="AB13" s="55" t="s">
        <v>20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10</v>
      </c>
      <c r="AP13" s="54">
        <f t="shared" ref="AP13:AP14" si="1">SUMIF($C$11:$AN$11,"I.Mad",C13:AN13)</f>
        <v>37</v>
      </c>
      <c r="AQ13" s="54">
        <f>SUM(AO13:AP13)</f>
        <v>47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 t="s">
        <v>20</v>
      </c>
      <c r="H14" s="55" t="s">
        <v>20</v>
      </c>
      <c r="I14" s="55" t="s">
        <v>65</v>
      </c>
      <c r="J14" s="55">
        <v>6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 t="s">
        <v>20</v>
      </c>
      <c r="X14" s="55" t="s">
        <v>20</v>
      </c>
      <c r="Y14" s="55" t="s">
        <v>20</v>
      </c>
      <c r="Z14" s="55" t="s">
        <v>20</v>
      </c>
      <c r="AA14" s="55" t="s">
        <v>20</v>
      </c>
      <c r="AB14" s="55" t="s">
        <v>20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0</v>
      </c>
      <c r="AP14" s="54">
        <f t="shared" si="1"/>
        <v>6</v>
      </c>
      <c r="AQ14" s="54">
        <f>SUM(AO14:AP14)</f>
        <v>6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 t="s">
        <v>20</v>
      </c>
      <c r="H15" s="55" t="s">
        <v>20</v>
      </c>
      <c r="I15" s="55" t="s">
        <v>20</v>
      </c>
      <c r="J15" s="55">
        <v>10.5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 t="s">
        <v>20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 t="s">
        <v>20</v>
      </c>
      <c r="H16" s="61" t="s">
        <v>20</v>
      </c>
      <c r="I16" s="61" t="s">
        <v>20</v>
      </c>
      <c r="J16" s="61">
        <v>12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 t="s">
        <v>20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74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45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58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58">
        <v>1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1</v>
      </c>
      <c r="AQ31" s="58">
        <f t="shared" si="4"/>
        <v>1</v>
      </c>
      <c r="AT31" s="20"/>
      <c r="AU31" s="20"/>
      <c r="AV31" s="20"/>
    </row>
    <row r="32" spans="2:48" ht="50.25" customHeight="1" x14ac:dyDescent="0.55000000000000004">
      <c r="B32" s="84" t="s">
        <v>61</v>
      </c>
      <c r="C32" s="58"/>
      <c r="D32" s="58"/>
      <c r="E32" s="58"/>
      <c r="F32" s="58"/>
      <c r="G32" s="58"/>
      <c r="H32" s="58"/>
      <c r="I32" s="58"/>
      <c r="J32" s="74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50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34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35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44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36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852</v>
      </c>
      <c r="J38" s="58">
        <f t="shared" si="7"/>
        <v>2279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0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852</v>
      </c>
      <c r="AP38" s="58">
        <f>SUM(AP12,AP18,AP24:AP37)</f>
        <v>2279</v>
      </c>
      <c r="AQ38" s="58">
        <f>SUM(AO38:AP38)</f>
        <v>3131</v>
      </c>
    </row>
    <row r="39" spans="2:43" ht="50.25" customHeight="1" x14ac:dyDescent="0.55000000000000004">
      <c r="B39" s="83" t="s">
        <v>41</v>
      </c>
      <c r="C39" s="25"/>
      <c r="D39" s="25"/>
      <c r="E39" s="25"/>
      <c r="F39" s="60"/>
      <c r="G39" s="60">
        <v>20.6</v>
      </c>
      <c r="H39" s="60"/>
      <c r="I39" s="93">
        <v>23.23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>
        <v>20.100000000000001</v>
      </c>
      <c r="AN39" s="60"/>
      <c r="AO39" s="26"/>
      <c r="AP39" s="26"/>
      <c r="AQ39" s="9"/>
    </row>
    <row r="40" spans="2:43" x14ac:dyDescent="0.35">
      <c r="B40" s="21" t="s">
        <v>37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43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38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64</v>
      </c>
      <c r="AN43" s="4"/>
    </row>
    <row r="44" spans="2:43" ht="30.75" x14ac:dyDescent="0.45">
      <c r="B44" s="22" t="s">
        <v>60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35.25" x14ac:dyDescent="0.5">
      <c r="B46" s="97"/>
      <c r="C46" s="97"/>
      <c r="D46" s="70"/>
      <c r="E46" s="70"/>
      <c r="F46" s="112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2015-12-18T17:21:03Z</cp:lastPrinted>
  <dcterms:created xsi:type="dcterms:W3CDTF">2008-10-21T17:58:04Z</dcterms:created>
  <dcterms:modified xsi:type="dcterms:W3CDTF">2016-02-01T16:55:15Z</dcterms:modified>
</cp:coreProperties>
</file>