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<sst xmlns="http://schemas.openxmlformats.org/spreadsheetml/2006/main" count="393" uniqueCount="68">
  <si>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</si>
  <si>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</si>
  <si>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</si>
  <si>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</si>
  <si>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</si>
  <si>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</si>
  <si>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</si>
  <si>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</si>
  <si>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</si>
  <si>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</si>
  <si>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</si>
  <si>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</si>
  <si>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</si>
  <si>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</si>
  <si>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</si>
  <si>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</si>
  <si>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</si>
  <si>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</si>
  <si>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</si>
  <si>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</si>
  <si>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</si>
  <si>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</si>
  <si>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</si>
  <si>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</si>
  <si>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</si>
  <si>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</si>
  <si>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</si>
  <si>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</si>
  <si>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</si>
  <si>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</si>
  <si>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</si>
  <si>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</si>
  <si>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</si>
  <si>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</si>
  <si>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</si>
  <si>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</si>
  <si>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</si>
  <si>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</si>
  <si>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</si>
  <si>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</si>
  <si>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</si>
  <si>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</si>
  <si>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</si>
  <si>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</si>
  <si>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</si>
  <si>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</si>
  <si>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</si>
  <si>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</si>
  <si>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</si>
  <si>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</si>
  <si>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</si>
  <si>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</si>
  <si>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</si>
  <si>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</si>
  <si>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</si>
  <si>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</si>
  <si>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</si>
  <si>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</si>
  <si>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</si>
  <si>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</si>
  <si>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</si>
  <si>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</si>
  <si>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</si>
  <si>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</si>
  <si>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</si>
  <si>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R.M.N°509-2018-PRODUCE, R.M.N°587-2018-PRODUCE</t>
  </si>
  <si>
    <t xml:space="preserve">        Fecha  : 30/01/2019</t>
  </si>
  <si>
    <t>Callao, 31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</si>
</sst>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G1" zoomScale="25" zoomScaleNormal="25" workbookViewId="0">
      <selection activeCell="AE7" sqref="AE7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0" t="s">
        <v>63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45" customHeight="1" x14ac:dyDescent="0.5">
      <c r="B5" s="120" t="s">
        <v>39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1" t="s">
        <v>36</v>
      </c>
      <c r="AN6" s="121"/>
      <c r="AO6" s="121"/>
      <c r="AP6" s="121"/>
      <c r="AQ6" s="121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22"/>
      <c r="AP7" s="122"/>
      <c r="AQ7" s="122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1" t="s">
        <v>66</v>
      </c>
      <c r="AP8" s="121"/>
      <c r="AQ8" s="121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5" t="s">
        <v>4</v>
      </c>
      <c r="D10" s="114"/>
      <c r="E10" s="125" t="s">
        <v>62</v>
      </c>
      <c r="F10" s="126"/>
      <c r="G10" s="116" t="s">
        <v>5</v>
      </c>
      <c r="H10" s="117"/>
      <c r="I10" s="119" t="s">
        <v>44</v>
      </c>
      <c r="J10" s="119"/>
      <c r="K10" s="119" t="s">
        <v>6</v>
      </c>
      <c r="L10" s="119"/>
      <c r="M10" s="115" t="s">
        <v>7</v>
      </c>
      <c r="N10" s="118"/>
      <c r="O10" s="115" t="s">
        <v>8</v>
      </c>
      <c r="P10" s="118"/>
      <c r="Q10" s="116" t="s">
        <v>9</v>
      </c>
      <c r="R10" s="117"/>
      <c r="S10" s="116" t="s">
        <v>10</v>
      </c>
      <c r="T10" s="117"/>
      <c r="U10" s="116" t="s">
        <v>11</v>
      </c>
      <c r="V10" s="117"/>
      <c r="W10" s="116" t="s">
        <v>51</v>
      </c>
      <c r="X10" s="117"/>
      <c r="Y10" s="115" t="s">
        <v>45</v>
      </c>
      <c r="Z10" s="114"/>
      <c r="AA10" s="115" t="s">
        <v>37</v>
      </c>
      <c r="AB10" s="114"/>
      <c r="AC10" s="115" t="s">
        <v>12</v>
      </c>
      <c r="AD10" s="114"/>
      <c r="AE10" s="113" t="s">
        <v>53</v>
      </c>
      <c r="AF10" s="114"/>
      <c r="AG10" s="113" t="s">
        <v>46</v>
      </c>
      <c r="AH10" s="114"/>
      <c r="AI10" s="113" t="s">
        <v>47</v>
      </c>
      <c r="AJ10" s="114"/>
      <c r="AK10" s="113" t="s">
        <v>48</v>
      </c>
      <c r="AL10" s="114"/>
      <c r="AM10" s="113" t="s">
        <v>49</v>
      </c>
      <c r="AN10" s="114"/>
      <c r="AO10" s="123" t="s">
        <v>13</v>
      </c>
      <c r="AP10" s="124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1202.92</v>
      </c>
      <c r="AF12" s="50">
        <v>894.77499999999998</v>
      </c>
      <c r="AG12" s="50">
        <v>1055.18</v>
      </c>
      <c r="AH12" s="50">
        <v>0</v>
      </c>
      <c r="AI12" s="50">
        <v>0</v>
      </c>
      <c r="AJ12" s="50">
        <v>0</v>
      </c>
      <c r="AK12" s="50">
        <v>1933.78</v>
      </c>
      <c r="AL12" s="50">
        <v>0</v>
      </c>
      <c r="AM12" s="50">
        <v>951.38000000000011</v>
      </c>
      <c r="AN12" s="50">
        <v>300.10000000000002</v>
      </c>
      <c r="AO12" s="51">
        <f>SUMIF($C$11:$AN$11,"Ind*",C12:AN12)</f>
        <v>5143.26</v>
      </c>
      <c r="AP12" s="51">
        <f>SUMIF($C$11:$AN$11,"I.Mad",C12:AN12)</f>
        <v>1194.875</v>
      </c>
      <c r="AQ12" s="51">
        <f>SUM(AO12:AP12)</f>
        <v>6338.1350000000002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13</v>
      </c>
      <c r="AF13" s="52">
        <v>12</v>
      </c>
      <c r="AG13" s="52">
        <v>15</v>
      </c>
      <c r="AH13" s="52" t="s">
        <v>19</v>
      </c>
      <c r="AI13" s="52" t="s">
        <v>19</v>
      </c>
      <c r="AJ13" s="52" t="s">
        <v>19</v>
      </c>
      <c r="AK13" s="52">
        <v>34</v>
      </c>
      <c r="AL13" s="52" t="s">
        <v>19</v>
      </c>
      <c r="AM13" s="52">
        <v>12</v>
      </c>
      <c r="AN13" s="52">
        <v>5</v>
      </c>
      <c r="AO13" s="51">
        <f>SUMIF($C$11:$AN$11,"Ind*",C13:AN13)</f>
        <v>74</v>
      </c>
      <c r="AP13" s="51">
        <f>SUMIF($C$11:$AN$11,"I.Mad",C13:AN13)</f>
        <v>17</v>
      </c>
      <c r="AQ13" s="51">
        <f>SUM(AO13:AP13)</f>
        <v>91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5</v>
      </c>
      <c r="AF14" s="52">
        <v>2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11</v>
      </c>
      <c r="AL14" s="52" t="s">
        <v>19</v>
      </c>
      <c r="AM14" s="52">
        <v>4</v>
      </c>
      <c r="AN14" s="52">
        <v>1</v>
      </c>
      <c r="AO14" s="51">
        <f>SUMIF($C$11:$AN$11,"Ind*",C14:AN14)</f>
        <v>25</v>
      </c>
      <c r="AP14" s="51">
        <f>SUMIF($C$11:$AN$11,"I.Mad",C14:AN14)</f>
        <v>3</v>
      </c>
      <c r="AQ14" s="51">
        <f>SUM(AO14:AP14)</f>
        <v>28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71.566965216593189</v>
      </c>
      <c r="AF15" s="52">
        <v>74.356822549234337</v>
      </c>
      <c r="AG15" s="52">
        <v>60.156746746035019</v>
      </c>
      <c r="AH15" s="52" t="s">
        <v>19</v>
      </c>
      <c r="AI15" s="52" t="s">
        <v>19</v>
      </c>
      <c r="AJ15" s="52" t="s">
        <v>19</v>
      </c>
      <c r="AK15" s="52">
        <v>33.623759625931655</v>
      </c>
      <c r="AL15" s="52" t="s">
        <v>19</v>
      </c>
      <c r="AM15" s="52">
        <v>36.265069669277246</v>
      </c>
      <c r="AN15" s="52">
        <v>36.257309941520468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9</v>
      </c>
      <c r="AF16" s="57">
        <v>9.5</v>
      </c>
      <c r="AG16" s="57">
        <v>9.5</v>
      </c>
      <c r="AH16" s="57" t="s">
        <v>19</v>
      </c>
      <c r="AI16" s="57" t="s">
        <v>19</v>
      </c>
      <c r="AJ16" s="57" t="s">
        <v>19</v>
      </c>
      <c r="AK16" s="57">
        <v>12</v>
      </c>
      <c r="AL16" s="57" t="s">
        <v>19</v>
      </c>
      <c r="AM16" s="57">
        <v>12.5</v>
      </c>
      <c r="AN16" s="57">
        <v>12.5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3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44.25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44.25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1202.92</v>
      </c>
      <c r="AF41" s="54">
        <f t="shared" si="5"/>
        <v>894.77499999999998</v>
      </c>
      <c r="AG41" s="54">
        <f t="shared" si="5"/>
        <v>1055.18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1933.78</v>
      </c>
      <c r="AL41" s="54">
        <f t="shared" si="5"/>
        <v>0</v>
      </c>
      <c r="AM41" s="54">
        <f t="shared" si="5"/>
        <v>951.38000000000011</v>
      </c>
      <c r="AN41" s="54">
        <f t="shared" si="5"/>
        <v>300.10000000000002</v>
      </c>
      <c r="AO41" s="54">
        <f>SUM(AO12,AO18,AO24:AO37)</f>
        <v>5143.26</v>
      </c>
      <c r="AP41" s="54">
        <f>SUM(AP12,AP18,AP24:AP37)</f>
        <v>1194.875</v>
      </c>
      <c r="AQ41" s="54">
        <f>SUM(AO41:AP41)</f>
        <v>6338.1350000000002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20.6</v>
      </c>
      <c r="H42" s="56"/>
      <c r="I42" s="56">
        <v>23.2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19.2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67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2019-01-31T19:32:23Z</dcterms:modified>
</cp:coreProperties>
</file>