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7250" windowHeight="577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<sst xmlns="http://schemas.openxmlformats.org/spreadsheetml/2006/main" count="397" uniqueCount="68">
  <si>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</si>
  <si>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</si>
  <si>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</si>
  <si>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</si>
  <si>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</si>
  <si>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</si>
  <si>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</si>
  <si>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</si>
  <si>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</si>
  <si>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</si>
  <si>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</si>
  <si>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</si>
  <si>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</si>
  <si>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</si>
  <si>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</si>
  <si>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</si>
  <si>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</si>
  <si>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</si>
  <si>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</si>
  <si>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</si>
  <si>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</si>
  <si>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</si>
  <si>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</si>
  <si>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</si>
  <si>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</si>
  <si>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</si>
  <si>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</si>
  <si>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</si>
  <si>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</si>
  <si>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</si>
  <si>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</si>
  <si>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</si>
  <si>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</si>
  <si>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</si>
  <si>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</si>
  <si>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</si>
  <si>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</si>
  <si>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</si>
  <si>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</si>
  <si>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</si>
  <si>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</si>
  <si>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</si>
  <si>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</si>
  <si>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</si>
  <si>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</si>
  <si>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</si>
  <si>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</si>
  <si>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</si>
  <si>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</si>
  <si>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</si>
  <si>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</si>
  <si>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</si>
  <si>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</si>
  <si>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</si>
  <si>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</si>
  <si>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</si>
  <si>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</si>
  <si>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</si>
  <si>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</si>
  <si>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</si>
  <si>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</si>
  <si>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</si>
  <si>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</si>
  <si>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</si>
  <si>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</si>
  <si>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R.M.N°509-2018-PRODUCE, R.M.N°587-2018-PRODUCE</t>
  </si>
  <si>
    <t xml:space="preserve">        Fecha  : 31/01/2019</t>
  </si>
  <si>
    <t>Callao, 01 de febrero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</si>
</sst>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quotePrefix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I1" zoomScale="25" zoomScaleNormal="25" workbookViewId="0">
      <selection activeCell="AF39" sqref="AF39:AP39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34.7109375" style="2" customWidth="1"/>
    <col min="40" max="40" width="31.710937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0" t="s">
        <v>42</v>
      </c>
    </row>
    <row r="2" spans="2:48" ht="30" x14ac:dyDescent="0.4">
      <c r="B2" s="91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5" t="s">
        <v>63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45" customHeight="1" x14ac:dyDescent="0.5">
      <c r="B5" s="115" t="s">
        <v>39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6" t="s">
        <v>36</v>
      </c>
      <c r="AN6" s="116"/>
      <c r="AO6" s="116"/>
      <c r="AP6" s="116"/>
      <c r="AQ6" s="116"/>
    </row>
    <row r="7" spans="2:48" s="9" customFormat="1" ht="26.25" customHeight="1" x14ac:dyDescent="0.4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17"/>
      <c r="AP7" s="117"/>
      <c r="AQ7" s="117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6" t="s">
        <v>66</v>
      </c>
      <c r="AP8" s="116"/>
      <c r="AQ8" s="116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4">
      <c r="B10" s="85" t="s">
        <v>3</v>
      </c>
      <c r="C10" s="113" t="s">
        <v>4</v>
      </c>
      <c r="D10" s="114"/>
      <c r="E10" s="121" t="s">
        <v>62</v>
      </c>
      <c r="F10" s="122"/>
      <c r="G10" s="124" t="s">
        <v>5</v>
      </c>
      <c r="H10" s="125"/>
      <c r="I10" s="123" t="s">
        <v>44</v>
      </c>
      <c r="J10" s="123"/>
      <c r="K10" s="123" t="s">
        <v>6</v>
      </c>
      <c r="L10" s="123"/>
      <c r="M10" s="113" t="s">
        <v>7</v>
      </c>
      <c r="N10" s="126"/>
      <c r="O10" s="113" t="s">
        <v>8</v>
      </c>
      <c r="P10" s="126"/>
      <c r="Q10" s="124" t="s">
        <v>9</v>
      </c>
      <c r="R10" s="125"/>
      <c r="S10" s="124" t="s">
        <v>10</v>
      </c>
      <c r="T10" s="125"/>
      <c r="U10" s="124" t="s">
        <v>11</v>
      </c>
      <c r="V10" s="125"/>
      <c r="W10" s="124" t="s">
        <v>51</v>
      </c>
      <c r="X10" s="125"/>
      <c r="Y10" s="113" t="s">
        <v>45</v>
      </c>
      <c r="Z10" s="114"/>
      <c r="AA10" s="113" t="s">
        <v>37</v>
      </c>
      <c r="AB10" s="114"/>
      <c r="AC10" s="113" t="s">
        <v>12</v>
      </c>
      <c r="AD10" s="114"/>
      <c r="AE10" s="120" t="s">
        <v>53</v>
      </c>
      <c r="AF10" s="114"/>
      <c r="AG10" s="120" t="s">
        <v>46</v>
      </c>
      <c r="AH10" s="114"/>
      <c r="AI10" s="120" t="s">
        <v>47</v>
      </c>
      <c r="AJ10" s="114"/>
      <c r="AK10" s="120" t="s">
        <v>48</v>
      </c>
      <c r="AL10" s="114"/>
      <c r="AM10" s="120" t="s">
        <v>49</v>
      </c>
      <c r="AN10" s="114"/>
      <c r="AO10" s="118" t="s">
        <v>13</v>
      </c>
      <c r="AP10" s="119"/>
      <c r="AQ10" s="86" t="s">
        <v>14</v>
      </c>
      <c r="AT10" s="88"/>
    </row>
    <row r="11" spans="2:48" s="43" customFormat="1" ht="36" customHeight="1" x14ac:dyDescent="0.55000000000000004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55000000000000004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242.24</v>
      </c>
      <c r="AH12" s="50">
        <v>0</v>
      </c>
      <c r="AI12" s="50">
        <v>0</v>
      </c>
      <c r="AJ12" s="50">
        <v>0</v>
      </c>
      <c r="AK12" s="50">
        <v>260.73500000000001</v>
      </c>
      <c r="AL12" s="50">
        <v>28.21</v>
      </c>
      <c r="AM12" s="50">
        <v>464.02</v>
      </c>
      <c r="AN12" s="50">
        <v>298.77499999999998</v>
      </c>
      <c r="AO12" s="51">
        <f>SUMIF($C$11:$AN$11,"Ind*",C12:AN12)</f>
        <v>966.995</v>
      </c>
      <c r="AP12" s="51">
        <f>SUMIF($C$11:$AN$11,"I.Mad",C12:AN12)</f>
        <v>326.98499999999996</v>
      </c>
      <c r="AQ12" s="51">
        <f>SUM(AO12:AP12)</f>
        <v>1293.98</v>
      </c>
      <c r="AS12" s="26"/>
      <c r="AT12" s="59"/>
    </row>
    <row r="13" spans="2:48" ht="50.25" customHeight="1" x14ac:dyDescent="0.55000000000000004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 t="s">
        <v>19</v>
      </c>
      <c r="AF13" s="52" t="s">
        <v>19</v>
      </c>
      <c r="AG13" s="52">
        <v>4</v>
      </c>
      <c r="AH13" s="52" t="s">
        <v>19</v>
      </c>
      <c r="AI13" s="52" t="s">
        <v>19</v>
      </c>
      <c r="AJ13" s="52" t="s">
        <v>19</v>
      </c>
      <c r="AK13" s="52">
        <v>3</v>
      </c>
      <c r="AL13" s="52">
        <v>1</v>
      </c>
      <c r="AM13" s="52">
        <v>6</v>
      </c>
      <c r="AN13" s="52">
        <v>5</v>
      </c>
      <c r="AO13" s="51">
        <f>SUMIF($C$11:$AN$11,"Ind*",C13:AN13)</f>
        <v>13</v>
      </c>
      <c r="AP13" s="51">
        <f>SUMIF($C$11:$AN$11,"I.Mad",C13:AN13)</f>
        <v>6</v>
      </c>
      <c r="AQ13" s="51">
        <f>SUM(AO13:AP13)</f>
        <v>19</v>
      </c>
      <c r="AT13" s="19"/>
      <c r="AU13" s="19"/>
      <c r="AV13" s="19"/>
    </row>
    <row r="14" spans="2:48" ht="50.25" customHeight="1" x14ac:dyDescent="0.55000000000000004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 t="s">
        <v>19</v>
      </c>
      <c r="AF14" s="52" t="s">
        <v>19</v>
      </c>
      <c r="AG14" s="52">
        <v>2</v>
      </c>
      <c r="AH14" s="52" t="s">
        <v>19</v>
      </c>
      <c r="AI14" s="52" t="s">
        <v>19</v>
      </c>
      <c r="AJ14" s="52" t="s">
        <v>19</v>
      </c>
      <c r="AK14" s="52">
        <v>1</v>
      </c>
      <c r="AL14" s="52">
        <v>1</v>
      </c>
      <c r="AM14" s="52">
        <v>3</v>
      </c>
      <c r="AN14" s="52">
        <v>1</v>
      </c>
      <c r="AO14" s="51">
        <f>SUMIF($C$11:$AN$11,"Ind*",C14:AN14)</f>
        <v>6</v>
      </c>
      <c r="AP14" s="51">
        <f>SUMIF($C$11:$AN$11,"I.Mad",C14:AN14)</f>
        <v>2</v>
      </c>
      <c r="AQ14" s="51">
        <f>SUM(AO14:AP14)</f>
        <v>8</v>
      </c>
      <c r="AT14" s="19"/>
      <c r="AU14" s="19"/>
      <c r="AV14" s="19"/>
    </row>
    <row r="15" spans="2:48" ht="50.25" customHeight="1" x14ac:dyDescent="0.55000000000000004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 t="s">
        <v>19</v>
      </c>
      <c r="AF15" s="52" t="s">
        <v>19</v>
      </c>
      <c r="AG15" s="52">
        <v>46.203779066587281</v>
      </c>
      <c r="AH15" s="52" t="s">
        <v>19</v>
      </c>
      <c r="AI15" s="52" t="s">
        <v>19</v>
      </c>
      <c r="AJ15" s="52" t="s">
        <v>19</v>
      </c>
      <c r="AK15" s="52">
        <v>36.666666666666671</v>
      </c>
      <c r="AL15" s="52">
        <v>36.464088397790057</v>
      </c>
      <c r="AM15" s="52">
        <v>35.012342505870258</v>
      </c>
      <c r="AN15" s="52">
        <v>34.444444444444443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55000000000000004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 t="s">
        <v>19</v>
      </c>
      <c r="AF16" s="57" t="s">
        <v>19</v>
      </c>
      <c r="AG16" s="57">
        <v>12.5</v>
      </c>
      <c r="AH16" s="57" t="s">
        <v>19</v>
      </c>
      <c r="AI16" s="57" t="s">
        <v>19</v>
      </c>
      <c r="AJ16" s="57" t="s">
        <v>19</v>
      </c>
      <c r="AK16" s="57">
        <v>12</v>
      </c>
      <c r="AL16" s="57">
        <v>12</v>
      </c>
      <c r="AM16" s="57">
        <v>12</v>
      </c>
      <c r="AN16" s="57">
        <v>12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4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55000000000000004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55000000000000004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55000000000000004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55000000000000004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55000000000000004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55000000000000004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55000000000000004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55000000000000004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55000000000000004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55000000000000004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55000000000000004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55000000000000004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3.25" customHeight="1" x14ac:dyDescent="0.55000000000000004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44.25" x14ac:dyDescent="0.55000000000000004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44.25" x14ac:dyDescent="0.55000000000000004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55000000000000004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55000000000000004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55000000000000004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55000000000000004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0</v>
      </c>
      <c r="AF41" s="54">
        <f t="shared" si="5"/>
        <v>0</v>
      </c>
      <c r="AG41" s="54">
        <f t="shared" si="5"/>
        <v>242.24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260.73500000000001</v>
      </c>
      <c r="AL41" s="54">
        <f t="shared" si="5"/>
        <v>28.21</v>
      </c>
      <c r="AM41" s="54">
        <f t="shared" si="5"/>
        <v>464.02</v>
      </c>
      <c r="AN41" s="54">
        <f t="shared" si="5"/>
        <v>298.77499999999998</v>
      </c>
      <c r="AO41" s="54">
        <f>SUM(AO12,AO18,AO24:AO37)</f>
        <v>966.995</v>
      </c>
      <c r="AP41" s="54">
        <f>SUM(AP12,AP18,AP24:AP37)</f>
        <v>326.98499999999996</v>
      </c>
      <c r="AQ41" s="54">
        <f>SUM(AO41:AP41)</f>
        <v>1293.98</v>
      </c>
    </row>
    <row r="42" spans="2:43" ht="50.25" customHeight="1" x14ac:dyDescent="0.55000000000000004">
      <c r="B42" s="79" t="s">
        <v>38</v>
      </c>
      <c r="C42" s="24"/>
      <c r="D42" s="24"/>
      <c r="E42" s="24"/>
      <c r="F42" s="56"/>
      <c r="G42" s="56">
        <v>20</v>
      </c>
      <c r="H42" s="56"/>
      <c r="I42" s="56">
        <v>22.9</v>
      </c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18.899999999999999</v>
      </c>
      <c r="AN42" s="56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67</v>
      </c>
      <c r="AN46" s="3"/>
    </row>
    <row r="47" spans="2:43" ht="45" x14ac:dyDescent="0.6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25" x14ac:dyDescent="0.55000000000000004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25" x14ac:dyDescent="0.55000000000000004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25" x14ac:dyDescent="0.55000000000000004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25" x14ac:dyDescent="0.55000000000000004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25" x14ac:dyDescent="0.5">
      <c r="E55" s="105"/>
      <c r="F55" s="105"/>
      <c r="S55" s="59"/>
      <c r="T55" s="59"/>
      <c r="U55" s="59"/>
      <c r="V55" s="59"/>
      <c r="W55" s="59"/>
      <c r="AD55" s="43"/>
    </row>
    <row r="56" spans="2:43" ht="35.25" x14ac:dyDescent="0.5">
      <c r="E56" s="105"/>
      <c r="F56" s="105"/>
      <c r="S56" s="59"/>
      <c r="T56" s="59"/>
      <c r="U56" s="59"/>
      <c r="V56" s="59"/>
      <c r="W56" s="59"/>
      <c r="AD56" s="43"/>
    </row>
    <row r="57" spans="2:43" ht="27" x14ac:dyDescent="0.35">
      <c r="AD57" s="43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2019-02-01T21:58:17Z</dcterms:modified>
</cp:coreProperties>
</file>